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20115" windowHeight="10545" activeTab="1"/>
  </bookViews>
  <sheets>
    <sheet name="2020-21" sheetId="5" r:id="rId1"/>
    <sheet name="2019" sheetId="2" r:id="rId2"/>
  </sheets>
  <definedNames>
    <definedName name="_xlnm._FilterDatabase" localSheetId="1" hidden="1">'2019'!$A$14:$GE$14</definedName>
    <definedName name="_xlnm._FilterDatabase" localSheetId="0" hidden="1">'2020-21'!$A$14:$GE$14</definedName>
    <definedName name="_xlnm.Print_Titles" localSheetId="1">'2019'!$13:$14</definedName>
    <definedName name="_xlnm.Print_Titles" localSheetId="0">'2020-21'!$13:$14</definedName>
  </definedNames>
  <calcPr calcId="144525"/>
</workbook>
</file>

<file path=xl/calcChain.xml><?xml version="1.0" encoding="utf-8"?>
<calcChain xmlns="http://schemas.openxmlformats.org/spreadsheetml/2006/main">
  <c r="H126" i="5" l="1"/>
  <c r="H125" i="5"/>
  <c r="H124" i="5" s="1"/>
  <c r="H123" i="5" s="1"/>
  <c r="H121" i="5"/>
  <c r="H120" i="5" s="1"/>
  <c r="H119" i="5" s="1"/>
  <c r="H118" i="5" s="1"/>
  <c r="H114" i="5"/>
  <c r="H112" i="5"/>
  <c r="H109" i="5"/>
  <c r="H108" i="5" s="1"/>
  <c r="H104" i="5"/>
  <c r="H102" i="5"/>
  <c r="H101" i="5" s="1"/>
  <c r="H100" i="5" s="1"/>
  <c r="H98" i="5"/>
  <c r="H97" i="5"/>
  <c r="H95" i="5"/>
  <c r="H94" i="5"/>
  <c r="H93" i="5" s="1"/>
  <c r="H91" i="5"/>
  <c r="H90" i="5" s="1"/>
  <c r="H88" i="5"/>
  <c r="H87" i="5" s="1"/>
  <c r="H84" i="5"/>
  <c r="H83" i="5"/>
  <c r="H82" i="5" s="1"/>
  <c r="H80" i="5"/>
  <c r="H79" i="5"/>
  <c r="H78" i="5" s="1"/>
  <c r="H75" i="5"/>
  <c r="H74" i="5" s="1"/>
  <c r="H72" i="5"/>
  <c r="H71" i="5" s="1"/>
  <c r="H69" i="5"/>
  <c r="H68" i="5"/>
  <c r="H66" i="5"/>
  <c r="H65" i="5"/>
  <c r="H63" i="5"/>
  <c r="H62" i="5"/>
  <c r="H58" i="5"/>
  <c r="H57" i="5"/>
  <c r="H55" i="5"/>
  <c r="H54" i="5"/>
  <c r="H50" i="5"/>
  <c r="H48" i="5"/>
  <c r="H43" i="5"/>
  <c r="H42" i="5"/>
  <c r="H40" i="5"/>
  <c r="H39" i="5" s="1"/>
  <c r="H38" i="5" s="1"/>
  <c r="H36" i="5"/>
  <c r="H35" i="5" s="1"/>
  <c r="H34" i="5" s="1"/>
  <c r="H32" i="5"/>
  <c r="H28" i="5"/>
  <c r="H26" i="5"/>
  <c r="H25" i="5" s="1"/>
  <c r="H24" i="5"/>
  <c r="H23" i="5" s="1"/>
  <c r="H22" i="5" s="1"/>
  <c r="H18" i="5"/>
  <c r="H17" i="5" s="1"/>
  <c r="G57" i="5"/>
  <c r="G126" i="5"/>
  <c r="G125" i="5"/>
  <c r="G124" i="5"/>
  <c r="G123" i="5" s="1"/>
  <c r="G121" i="5"/>
  <c r="G120" i="5" s="1"/>
  <c r="G119" i="5" s="1"/>
  <c r="G118" i="5" s="1"/>
  <c r="G114" i="5"/>
  <c r="G112" i="5"/>
  <c r="G109" i="5"/>
  <c r="G108" i="5" s="1"/>
  <c r="G104" i="5"/>
  <c r="G102" i="5"/>
  <c r="G101" i="5" s="1"/>
  <c r="G100" i="5" s="1"/>
  <c r="G98" i="5"/>
  <c r="G97" i="5"/>
  <c r="G95" i="5"/>
  <c r="G94" i="5"/>
  <c r="G91" i="5"/>
  <c r="G90" i="5" s="1"/>
  <c r="G88" i="5"/>
  <c r="G87" i="5" s="1"/>
  <c r="G84" i="5"/>
  <c r="G83" i="5"/>
  <c r="G82" i="5" s="1"/>
  <c r="G80" i="5"/>
  <c r="G79" i="5"/>
  <c r="G78" i="5" s="1"/>
  <c r="G75" i="5"/>
  <c r="G74" i="5" s="1"/>
  <c r="G72" i="5"/>
  <c r="G71" i="5" s="1"/>
  <c r="G69" i="5"/>
  <c r="G68" i="5"/>
  <c r="G66" i="5"/>
  <c r="G65" i="5"/>
  <c r="G63" i="5"/>
  <c r="G62" i="5"/>
  <c r="G58" i="5"/>
  <c r="G55" i="5"/>
  <c r="G54" i="5"/>
  <c r="G50" i="5"/>
  <c r="G48" i="5"/>
  <c r="G43" i="5"/>
  <c r="G42" i="5"/>
  <c r="G40" i="5"/>
  <c r="G39" i="5" s="1"/>
  <c r="G38" i="5" s="1"/>
  <c r="G36" i="5"/>
  <c r="G35" i="5" s="1"/>
  <c r="G34" i="5" s="1"/>
  <c r="G32" i="5"/>
  <c r="G28" i="5"/>
  <c r="G26" i="5"/>
  <c r="G24" i="5"/>
  <c r="G23" i="5" s="1"/>
  <c r="G22" i="5" s="1"/>
  <c r="G18" i="5"/>
  <c r="G17" i="5" s="1"/>
  <c r="G113" i="2"/>
  <c r="G96" i="2"/>
  <c r="G53" i="5" l="1"/>
  <c r="G52" i="5" s="1"/>
  <c r="H53" i="5"/>
  <c r="H52" i="5" s="1"/>
  <c r="G93" i="5"/>
  <c r="H111" i="5"/>
  <c r="H77" i="5"/>
  <c r="H107" i="5"/>
  <c r="H106" i="5" s="1"/>
  <c r="G77" i="5"/>
  <c r="H61" i="5"/>
  <c r="H60" i="5" s="1"/>
  <c r="G47" i="5"/>
  <c r="G46" i="5" s="1"/>
  <c r="G45" i="5" s="1"/>
  <c r="H47" i="5"/>
  <c r="H46" i="5" s="1"/>
  <c r="H45" i="5" s="1"/>
  <c r="H21" i="5"/>
  <c r="H16" i="5" s="1"/>
  <c r="G25" i="5"/>
  <c r="G21" i="5" s="1"/>
  <c r="G16" i="5" s="1"/>
  <c r="G111" i="5"/>
  <c r="G107" i="5" s="1"/>
  <c r="G106" i="5" s="1"/>
  <c r="G61" i="5"/>
  <c r="G60" i="5" s="1"/>
  <c r="G27" i="2"/>
  <c r="G75" i="2"/>
  <c r="G74" i="2" s="1"/>
  <c r="G72" i="2"/>
  <c r="G71" i="2" s="1"/>
  <c r="G50" i="2"/>
  <c r="G110" i="2"/>
  <c r="H15" i="5" l="1"/>
  <c r="G15" i="5"/>
  <c r="G55" i="2"/>
  <c r="G40" i="2"/>
  <c r="G39" i="2" s="1"/>
  <c r="G115" i="2"/>
  <c r="G114" i="2" s="1"/>
  <c r="G109" i="2"/>
  <c r="G102" i="2"/>
  <c r="G88" i="2"/>
  <c r="G87" i="2" s="1"/>
  <c r="G91" i="2"/>
  <c r="G90" i="2" s="1"/>
  <c r="G54" i="2"/>
  <c r="G48" i="2"/>
  <c r="G47" i="2" s="1"/>
  <c r="G29" i="2"/>
  <c r="G24" i="2"/>
  <c r="G18" i="2"/>
  <c r="G17" i="2" s="1"/>
  <c r="G80" i="2"/>
  <c r="G104" i="2"/>
  <c r="G101" i="2" l="1"/>
  <c r="G100" i="2" s="1"/>
  <c r="G126" i="2"/>
  <c r="G121" i="2"/>
  <c r="G120" i="2" s="1"/>
  <c r="G119" i="2" s="1"/>
  <c r="G118" i="2" s="1"/>
  <c r="G112" i="2"/>
  <c r="G111" i="2" s="1"/>
  <c r="G108" i="2"/>
  <c r="G98" i="2"/>
  <c r="G95" i="2"/>
  <c r="G84" i="2"/>
  <c r="G69" i="2"/>
  <c r="G66" i="2"/>
  <c r="G63" i="2"/>
  <c r="G58" i="2"/>
  <c r="G43" i="2"/>
  <c r="G36" i="2"/>
  <c r="G35" i="2" s="1"/>
  <c r="G34" i="2" s="1"/>
  <c r="G32" i="2"/>
  <c r="G28" i="2"/>
  <c r="G26" i="2"/>
  <c r="G23" i="2"/>
  <c r="G22" i="2" s="1"/>
  <c r="G46" i="2"/>
  <c r="G45" i="2" s="1"/>
  <c r="G57" i="2"/>
  <c r="G53" i="2" s="1"/>
  <c r="G52" i="2" s="1"/>
  <c r="G125" i="2"/>
  <c r="G124" i="2" s="1"/>
  <c r="G123" i="2" s="1"/>
  <c r="G68" i="2"/>
  <c r="G62" i="2"/>
  <c r="G83" i="2"/>
  <c r="G82" i="2" s="1"/>
  <c r="G94" i="2"/>
  <c r="G97" i="2"/>
  <c r="G79" i="2"/>
  <c r="G78" i="2" s="1"/>
  <c r="G65" i="2"/>
  <c r="G42" i="2"/>
  <c r="G38" i="2" s="1"/>
  <c r="G61" i="2" l="1"/>
  <c r="G93" i="2"/>
  <c r="G77" i="2" s="1"/>
  <c r="G107" i="2"/>
  <c r="G25" i="2"/>
  <c r="G21" i="2" s="1"/>
  <c r="G60" i="2"/>
  <c r="G16" i="2" l="1"/>
  <c r="G106" i="2" l="1"/>
  <c r="G15" i="2" s="1"/>
</calcChain>
</file>

<file path=xl/sharedStrings.xml><?xml version="1.0" encoding="utf-8"?>
<sst xmlns="http://schemas.openxmlformats.org/spreadsheetml/2006/main" count="394" uniqueCount="104">
  <si>
    <t>Наименование</t>
  </si>
  <si>
    <t>ПР</t>
  </si>
  <si>
    <t>Таблица 1</t>
  </si>
  <si>
    <t>ППП</t>
  </si>
  <si>
    <t>Администрации МО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</si>
  <si>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</si>
  <si>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</si>
  <si>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по оплате труда главы муниципального образования</t>
  </si>
  <si>
    <t>9500001110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</si>
  <si>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</si>
  <si>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оплате труда муниципальных органов</t>
  </si>
  <si>
    <t>9500002110</t>
  </si>
  <si>
    <t>Расходы на обеспечение функций муниципальных органов</t>
  </si>
  <si>
    <t>9500002190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</si>
  <si>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</si>
  <si>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трансфертына осуществление переданных полномочий на обеспечение функций контрольно счетных органов</t>
  </si>
  <si>
    <t>9500085850</t>
  </si>
  <si>
    <t>Иные межбюджетные трансферты</t>
  </si>
  <si>
    <t>540</t>
  </si>
  <si>
    <t>Резервные фонды</t>
  </si>
  <si>
    <t>Расходы за счет  средств резервного фонда администрации поселения</t>
  </si>
  <si>
    <t>9500020540</t>
  </si>
  <si>
    <t>Резервные средства</t>
  </si>
  <si>
    <t>870</t>
  </si>
  <si>
    <t>Другие общегосударственные вопросы</t>
  </si>
  <si>
    <t>Расходы по оценке муниципального имущества, признание прав и регулирование отношений по муниципальной собственности</t>
  </si>
  <si>
    <t>9500021190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</si>
  <si>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</si>
  <si>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</si>
  <si>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</si>
  <si>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9500085860</t>
  </si>
  <si>
    <t>НАЦИОНАЛЬНАЯ ЭКОНОМИКА</t>
  </si>
  <si>
    <t>Дорожное хозяйство (дорожные фонды)</t>
  </si>
  <si>
    <t>Расходы дорожного фонда</t>
  </si>
  <si>
    <t>9500044090</t>
  </si>
  <si>
    <t>Реализация мероприятий гос.программы НСО "Развитие автомобильных дорог регионального,межмуниципального и местного значения в НСО"</t>
  </si>
  <si>
    <t>9500070760</t>
  </si>
  <si>
    <t>95000S0760</t>
  </si>
  <si>
    <t>ЖИЛИЩНО-КОММУНАЛЬНОЕ ХОЗЯЙСТВО</t>
  </si>
  <si>
    <t>Жилищное хозяйство</t>
  </si>
  <si>
    <t>Взносы на капитальный ремонт муниципального жилья</t>
  </si>
  <si>
    <t>9500025050</t>
  </si>
  <si>
    <t>Коммунальное хозяйство</t>
  </si>
  <si>
    <t>Расходы на меропрятия в области коммунального хозяйства</t>
  </si>
  <si>
    <t>9500042190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</si>
  <si>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</si>
  <si>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</si>
  <si>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</si>
  <si>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Расходы на содержание уличного освещения</t>
  </si>
  <si>
    <t>9500061190</t>
  </si>
  <si>
    <t>Расходы на прочие мероприятия по благоустройству</t>
  </si>
  <si>
    <t>9500065190</t>
  </si>
  <si>
    <t>ОБРАЗОВАНИЕ</t>
  </si>
  <si>
    <t>Молодежная политика</t>
  </si>
  <si>
    <t>СОЦИАЛЬНАЯ ПОЛИТИКА</t>
  </si>
  <si>
    <t>Пенсионное обеспечение</t>
  </si>
  <si>
    <t>Расходы на доплату к пенсии муниципальных служащих</t>
  </si>
  <si>
    <t>9500012110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</si>
  <si>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</si>
  <si>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</si>
  <si>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на осуществление преданных полномочий по решению вопросов местного значения</t>
  </si>
  <si>
    <t>9500085870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</si>
  <si>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</si>
  <si>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</si>
  <si>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</si>
  <si>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КУЛЬТУРА, КИНЕМАТОГРАФИЯ</t>
  </si>
  <si>
    <t>Культура</t>
  </si>
  <si>
    <t>Расходы по оплате труда работников казенных учреждений</t>
  </si>
  <si>
    <t>9500004120</t>
  </si>
  <si>
    <t>Фонд оплаты труда учреждений</t>
  </si>
  <si>
    <t>Расходы на обеспечение функций казенных учреждений</t>
  </si>
  <si>
    <t>9500004590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</si>
  <si>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</si>
  <si>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9500070510</t>
  </si>
  <si>
    <t>95000S0810</t>
  </si>
  <si>
    <t>Субсидия на реализацию мероприятий по подготовке объектов жилищно-коммунального хозяйства НСО к работе в осенне-зимний период подпрограммы "Безопасность жилищно-коммунального хозяйства" ГП "Жилищно-коммунальное хозяйство НСО в 2015-2020 годах"</t>
  </si>
  <si>
    <t>Таблица 2</t>
  </si>
  <si>
    <t xml:space="preserve">Распределение бюджетных ассигнований </t>
  </si>
  <si>
    <t>РЗ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</si>
  <si>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</si>
  <si>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</si>
  <si>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</si>
  <si>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</si>
  <si>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</si>
  <si>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</si>
  <si>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</si>
  <si>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</si>
  <si>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Межбюджетные трансферты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</si>
  <si>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</si>
  <si>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</si>
  <si>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</si>
  <si>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</si>
  <si>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по разделам, подразделам, целевым статьям, группам и подгруппам   видов расходов классификации расходов</t>
  </si>
  <si>
    <t>бюджета Майского сельсовета Черепановского района</t>
  </si>
  <si>
    <t>Новосибирской области на 2019 год и плановый период 2020 и 2021 годов</t>
  </si>
  <si>
    <t>2019 г.         Сумма, руб.</t>
  </si>
  <si>
    <t>,</t>
  </si>
  <si>
    <t>Расходы на выполнение других обязательств государства</t>
  </si>
  <si>
    <t>2020 г.         Сумма, руб.</t>
  </si>
  <si>
    <t xml:space="preserve">Муниципальная программа "Повышение безопасности дорожного движения в МО Майского сельсовета на 2018-2020 гг. </t>
  </si>
  <si>
    <t>Расходы на проведение мероприятий по предупреждению и профилактике терроризма и экстремизма</t>
  </si>
  <si>
    <t>МП "Поддержка малого и среднего предпринимательства"</t>
  </si>
  <si>
    <t>2021г.         Сумма, руб.</t>
  </si>
  <si>
    <t>Приложение  № 6 к решению       
30  сессии Совета депутатов 
     Майского сельсовета 
  Черепановского района                                                    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</si>
</sst>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00"/>
    <numFmt numFmtId="165" formatCode="000;;"/>
    <numFmt numFmtId="166" formatCode="00;;"/>
    <numFmt numFmtId="167" formatCode="0000000000;;"/>
    <numFmt numFmtId="168" formatCode="#,##0.00;[Red]\-#,##0.00;0.00"/>
    <numFmt numFmtId="169" formatCode="#,##0.00_ ;[Red]\-#,##0.00\ "/>
    <numFmt numFmtId="170" formatCode="000.0;;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43" fontId="1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1"/>
    <xf numFmtId="0" fontId="2" fillId="0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2" applyNumberFormat="1" applyFont="1" applyFill="1" applyBorder="1" applyAlignment="1" applyProtection="1">
      <alignment horizontal="center" vertical="center"/>
      <protection hidden="1"/>
    </xf>
    <xf numFmtId="167" fontId="8" fillId="0" borderId="1" xfId="2" applyNumberFormat="1" applyFont="1" applyFill="1" applyBorder="1" applyAlignment="1" applyProtection="1">
      <alignment horizontal="center" vertical="center"/>
      <protection hidden="1"/>
    </xf>
    <xf numFmtId="168" fontId="8" fillId="0" borderId="1" xfId="2" applyNumberFormat="1" applyFont="1" applyFill="1" applyBorder="1" applyAlignment="1" applyProtection="1">
      <alignment horizontal="right" vertical="center"/>
      <protection hidden="1"/>
    </xf>
    <xf numFmtId="166" fontId="8" fillId="0" borderId="1" xfId="2" applyNumberFormat="1" applyFont="1" applyFill="1" applyBorder="1" applyAlignment="1" applyProtection="1">
      <alignment horizontal="right" vertical="center"/>
      <protection hidden="1"/>
    </xf>
    <xf numFmtId="166" fontId="8" fillId="0" borderId="1" xfId="2" applyNumberFormat="1" applyFont="1" applyFill="1" applyBorder="1" applyAlignment="1" applyProtection="1">
      <alignment horizontal="left" vertical="center"/>
      <protection hidden="1"/>
    </xf>
    <xf numFmtId="167" fontId="7" fillId="0" borderId="1" xfId="2" applyNumberFormat="1" applyFont="1" applyFill="1" applyBorder="1" applyAlignment="1" applyProtection="1">
      <alignment horizontal="center" vertical="center"/>
      <protection hidden="1"/>
    </xf>
    <xf numFmtId="164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2" applyNumberFormat="1" applyFont="1" applyFill="1" applyBorder="1" applyAlignment="1" applyProtection="1">
      <alignment horizontal="center" vertical="center"/>
      <protection hidden="1"/>
    </xf>
    <xf numFmtId="166" fontId="7" fillId="0" borderId="1" xfId="2" applyNumberFormat="1" applyFont="1" applyFill="1" applyBorder="1" applyAlignment="1" applyProtection="1">
      <alignment horizontal="right" vertical="center"/>
      <protection hidden="1"/>
    </xf>
    <xf numFmtId="166" fontId="7" fillId="0" borderId="1" xfId="2" applyNumberFormat="1" applyFont="1" applyFill="1" applyBorder="1" applyAlignment="1" applyProtection="1">
      <alignment horizontal="left" vertical="center"/>
      <protection hidden="1"/>
    </xf>
    <xf numFmtId="168" fontId="9" fillId="0" borderId="1" xfId="2" applyNumberFormat="1" applyFont="1" applyFill="1" applyBorder="1" applyAlignment="1" applyProtection="1">
      <alignment horizontal="right" vertical="center"/>
      <protection hidden="1"/>
    </xf>
    <xf numFmtId="168" fontId="10" fillId="0" borderId="1" xfId="2" applyNumberFormat="1" applyFont="1" applyFill="1" applyBorder="1" applyAlignment="1" applyProtection="1">
      <alignment horizontal="right" vertical="center"/>
      <protection hidden="1"/>
    </xf>
    <xf numFmtId="169" fontId="1" fillId="0" borderId="0" xfId="1" applyNumberForma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3" xfId="1" applyNumberFormat="1" applyFont="1" applyFill="1" applyBorder="1" applyAlignment="1" applyProtection="1">
      <protection hidden="1"/>
    </xf>
    <xf numFmtId="0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1" xfId="2" applyNumberFormat="1" applyFont="1" applyFill="1" applyBorder="1" applyAlignment="1" applyProtection="1">
      <alignment horizontal="center" vertical="center"/>
      <protection hidden="1"/>
    </xf>
    <xf numFmtId="168" fontId="7" fillId="0" borderId="1" xfId="2" applyNumberFormat="1" applyFont="1" applyFill="1" applyBorder="1" applyAlignment="1" applyProtection="1">
      <alignment horizontal="right" vertical="center"/>
      <protection hidden="1"/>
    </xf>
    <xf numFmtId="164" fontId="8" fillId="2" borderId="1" xfId="2" applyNumberFormat="1" applyFont="1" applyFill="1" applyBorder="1" applyAlignment="1" applyProtection="1">
      <alignment horizontal="left" vertical="center" wrapText="1"/>
      <protection hidden="1"/>
    </xf>
    <xf numFmtId="165" fontId="8" fillId="2" borderId="1" xfId="2" applyNumberFormat="1" applyFont="1" applyFill="1" applyBorder="1" applyAlignment="1" applyProtection="1">
      <alignment horizontal="center" vertical="center"/>
      <protection hidden="1"/>
    </xf>
    <xf numFmtId="166" fontId="8" fillId="2" borderId="1" xfId="2" applyNumberFormat="1" applyFont="1" applyFill="1" applyBorder="1" applyAlignment="1" applyProtection="1">
      <alignment horizontal="right" vertical="center"/>
      <protection hidden="1"/>
    </xf>
    <xf numFmtId="164" fontId="7" fillId="2" borderId="1" xfId="2" applyNumberFormat="1" applyFont="1" applyFill="1" applyBorder="1" applyAlignment="1" applyProtection="1">
      <alignment horizontal="left" vertical="center" wrapText="1"/>
      <protection hidden="1"/>
    </xf>
    <xf numFmtId="165" fontId="7" fillId="2" borderId="1" xfId="2" applyNumberFormat="1" applyFont="1" applyFill="1" applyBorder="1" applyAlignment="1" applyProtection="1">
      <alignment horizontal="center" vertical="center"/>
      <protection hidden="1"/>
    </xf>
    <xf numFmtId="166" fontId="7" fillId="2" borderId="1" xfId="2" applyNumberFormat="1" applyFont="1" applyFill="1" applyBorder="1" applyAlignment="1" applyProtection="1">
      <alignment horizontal="right" vertical="center"/>
      <protection hidden="1"/>
    </xf>
    <xf numFmtId="170" fontId="7" fillId="0" borderId="1" xfId="2" applyNumberFormat="1" applyFont="1" applyFill="1" applyBorder="1" applyAlignment="1" applyProtection="1">
      <alignment horizontal="right" vertical="center"/>
      <protection hidden="1"/>
    </xf>
    <xf numFmtId="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0" fontId="8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0" borderId="0" xfId="1" applyAlignment="1">
      <alignment wrapText="1"/>
    </xf>
    <xf numFmtId="168" fontId="1" fillId="0" borderId="0" xfId="1" applyNumberFormat="1"/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showGridLines="0" view="pageBreakPreview" zoomScaleNormal="100" zoomScaleSheetLayoutView="100" workbookViewId="0">
      <selection activeCell="B1" sqref="B1:G5"/>
    </sheetView>
  </sheetViews>
  <sheetFormatPr defaultColWidth="9.140625" defaultRowHeight="12.75" x14ac:dyDescent="0.2"/>
  <cols>
    <col min="1" max="1" width="58" style="40" customWidth="1"/>
    <col min="2" max="2" width="5.85546875" style="1" hidden="1" customWidth="1"/>
    <col min="3" max="3" width="4.28515625" style="1" customWidth="1"/>
    <col min="4" max="4" width="4.7109375" style="1" customWidth="1"/>
    <col min="5" max="5" width="9.7109375" style="1" customWidth="1"/>
    <col min="6" max="6" width="10.28515625" style="1" customWidth="1"/>
    <col min="7" max="8" width="12.42578125" style="1" customWidth="1"/>
    <col min="9" max="9" width="13.5703125" style="1" customWidth="1"/>
    <col min="10" max="10" width="13" style="1" customWidth="1"/>
    <col min="11" max="187" width="9.140625" style="1" customWidth="1"/>
    <col min="188" max="16384" width="9.140625" style="1"/>
  </cols>
  <sheetData>
    <row r="1" spans="1:8" s="2" customFormat="1" ht="15.75" x14ac:dyDescent="0.25">
      <c r="A1" s="38"/>
      <c r="B1" s="44" t="s">
        <v>103</v>
      </c>
      <c r="C1" s="45"/>
      <c r="D1" s="45"/>
      <c r="E1" s="45"/>
      <c r="F1" s="45"/>
      <c r="G1" s="45"/>
    </row>
    <row r="2" spans="1:8" s="2" customFormat="1" ht="15.75" x14ac:dyDescent="0.25">
      <c r="A2" s="38"/>
      <c r="B2" s="45"/>
      <c r="C2" s="45"/>
      <c r="D2" s="45"/>
      <c r="E2" s="45"/>
      <c r="F2" s="45"/>
      <c r="G2" s="45"/>
    </row>
    <row r="3" spans="1:8" s="2" customFormat="1" ht="15.75" x14ac:dyDescent="0.25">
      <c r="A3" s="38"/>
      <c r="B3" s="45"/>
      <c r="C3" s="45"/>
      <c r="D3" s="45"/>
      <c r="E3" s="45"/>
      <c r="F3" s="45"/>
      <c r="G3" s="45"/>
    </row>
    <row r="4" spans="1:8" s="2" customFormat="1" ht="15.75" x14ac:dyDescent="0.25">
      <c r="A4" s="38"/>
      <c r="B4" s="45"/>
      <c r="C4" s="45"/>
      <c r="D4" s="45"/>
      <c r="E4" s="45"/>
      <c r="F4" s="45"/>
      <c r="G4" s="45"/>
    </row>
    <row r="5" spans="1:8" s="2" customFormat="1" ht="15.75" x14ac:dyDescent="0.25">
      <c r="A5" s="38"/>
      <c r="B5" s="45"/>
      <c r="C5" s="45"/>
      <c r="D5" s="45"/>
      <c r="E5" s="45"/>
      <c r="F5" s="45"/>
      <c r="G5" s="45"/>
    </row>
    <row r="6" spans="1:8" s="3" customFormat="1" ht="13.5" customHeight="1" x14ac:dyDescent="0.25">
      <c r="A6" s="39"/>
      <c r="E6" s="4"/>
      <c r="F6" s="4"/>
      <c r="G6" s="4"/>
      <c r="H6" s="4"/>
    </row>
    <row r="7" spans="1:8" s="3" customFormat="1" ht="15" customHeight="1" x14ac:dyDescent="0.2">
      <c r="A7" s="39"/>
    </row>
    <row r="8" spans="1:8" s="6" customFormat="1" ht="19.5" customHeight="1" x14ac:dyDescent="0.3">
      <c r="A8" s="46" t="s">
        <v>77</v>
      </c>
      <c r="B8" s="46"/>
      <c r="C8" s="46"/>
      <c r="D8" s="46"/>
      <c r="E8" s="46"/>
      <c r="F8" s="46"/>
      <c r="G8" s="46"/>
    </row>
    <row r="9" spans="1:8" s="6" customFormat="1" ht="35.25" customHeight="1" x14ac:dyDescent="0.3">
      <c r="A9" s="46" t="s">
        <v>92</v>
      </c>
      <c r="B9" s="46"/>
      <c r="C9" s="46"/>
      <c r="D9" s="46"/>
      <c r="E9" s="46"/>
      <c r="F9" s="46"/>
      <c r="G9" s="46"/>
    </row>
    <row r="10" spans="1:8" s="6" customFormat="1" ht="15" customHeight="1" x14ac:dyDescent="0.3">
      <c r="A10" s="46" t="s">
        <v>93</v>
      </c>
      <c r="B10" s="46"/>
      <c r="C10" s="46"/>
      <c r="D10" s="46"/>
      <c r="E10" s="46"/>
      <c r="F10" s="46"/>
      <c r="G10" s="46"/>
    </row>
    <row r="11" spans="1:8" s="6" customFormat="1" ht="15" customHeight="1" x14ac:dyDescent="0.3">
      <c r="A11" s="46" t="s">
        <v>94</v>
      </c>
      <c r="B11" s="46"/>
      <c r="C11" s="46"/>
      <c r="D11" s="46"/>
      <c r="E11" s="46"/>
      <c r="F11" s="46"/>
      <c r="G11" s="46"/>
    </row>
    <row r="12" spans="1:8" s="3" customFormat="1" ht="15" customHeight="1" x14ac:dyDescent="0.2">
      <c r="A12" s="39"/>
      <c r="G12" s="5"/>
      <c r="H12" s="5" t="s">
        <v>76</v>
      </c>
    </row>
    <row r="13" spans="1:8" ht="14.25" customHeight="1" x14ac:dyDescent="0.2">
      <c r="A13" s="42" t="s">
        <v>0</v>
      </c>
      <c r="B13" s="23"/>
      <c r="C13" s="47" t="s">
        <v>78</v>
      </c>
      <c r="D13" s="49" t="s">
        <v>1</v>
      </c>
      <c r="E13" s="49" t="s">
        <v>79</v>
      </c>
      <c r="F13" s="49" t="s">
        <v>80</v>
      </c>
      <c r="G13" s="42" t="s">
        <v>98</v>
      </c>
      <c r="H13" s="42" t="s">
        <v>102</v>
      </c>
    </row>
    <row r="14" spans="1:8" ht="30.75" customHeight="1" x14ac:dyDescent="0.2">
      <c r="A14" s="42"/>
      <c r="B14" s="22" t="s">
        <v>3</v>
      </c>
      <c r="C14" s="48"/>
      <c r="D14" s="43"/>
      <c r="E14" s="43"/>
      <c r="F14" s="43"/>
      <c r="G14" s="42"/>
      <c r="H14" s="43"/>
    </row>
    <row r="15" spans="1:8" x14ac:dyDescent="0.2">
      <c r="A15" s="8" t="s">
        <v>4</v>
      </c>
      <c r="B15" s="9">
        <v>555</v>
      </c>
      <c r="C15" s="12">
        <v>0</v>
      </c>
      <c r="D15" s="13">
        <v>0</v>
      </c>
      <c r="E15" s="10">
        <v>0</v>
      </c>
      <c r="F15" s="9">
        <v>0</v>
      </c>
      <c r="G15" s="11">
        <f>G16+G52+G60+G77+G100+G106+G118+G123+G45</f>
        <v>10975135</v>
      </c>
      <c r="H15" s="11">
        <f>H16+H52+H60+H77+H100+H106+H118+H123+H45</f>
        <v>10835715</v>
      </c>
    </row>
    <row r="16" spans="1:8" x14ac:dyDescent="0.2">
      <c r="A16" s="8" t="s">
        <v>5</v>
      </c>
      <c r="B16" s="9">
        <v>555</v>
      </c>
      <c r="C16" s="12">
        <v>1</v>
      </c>
      <c r="D16" s="13">
        <v>0</v>
      </c>
      <c r="E16" s="10">
        <v>0</v>
      </c>
      <c r="F16" s="9">
        <v>0</v>
      </c>
      <c r="G16" s="19">
        <f>G17+G21+G30+G34+G38</f>
        <v>3260277</v>
      </c>
      <c r="H16" s="19">
        <f>H17+H21+H30+H34+H38</f>
        <v>3260277</v>
      </c>
    </row>
    <row r="17" spans="1:8" ht="22.5" x14ac:dyDescent="0.2">
      <c r="A17" s="8" t="s">
        <v>6</v>
      </c>
      <c r="B17" s="9">
        <v>555</v>
      </c>
      <c r="C17" s="12">
        <v>1</v>
      </c>
      <c r="D17" s="13">
        <v>2</v>
      </c>
      <c r="E17" s="10">
        <v>0</v>
      </c>
      <c r="F17" s="9">
        <v>0</v>
      </c>
      <c r="G17" s="19">
        <f>G18</f>
        <v>597277</v>
      </c>
      <c r="H17" s="19">
        <f>H18</f>
        <v>597277</v>
      </c>
    </row>
    <row r="18" spans="1:8" x14ac:dyDescent="0.2">
      <c r="A18" s="15" t="s">
        <v>7</v>
      </c>
      <c r="B18" s="16">
        <v>555</v>
      </c>
      <c r="C18" s="17">
        <v>1</v>
      </c>
      <c r="D18" s="18">
        <v>2</v>
      </c>
      <c r="E18" s="14" t="s">
        <v>8</v>
      </c>
      <c r="F18" s="16">
        <v>0</v>
      </c>
      <c r="G18" s="20">
        <f>G19+G20</f>
        <v>597277</v>
      </c>
      <c r="H18" s="20">
        <f>H19+H20</f>
        <v>597277</v>
      </c>
    </row>
    <row r="19" spans="1:8" ht="45" x14ac:dyDescent="0.2">
      <c r="A19" s="34" t="s">
        <v>81</v>
      </c>
      <c r="B19" s="16"/>
      <c r="C19" s="17">
        <v>1</v>
      </c>
      <c r="D19" s="18">
        <v>2</v>
      </c>
      <c r="E19" s="14" t="s">
        <v>8</v>
      </c>
      <c r="F19" s="16">
        <v>100</v>
      </c>
      <c r="G19" s="20">
        <v>458760</v>
      </c>
      <c r="H19" s="20">
        <v>458760</v>
      </c>
    </row>
    <row r="20" spans="1:8" ht="22.5" x14ac:dyDescent="0.2">
      <c r="A20" s="35" t="s">
        <v>82</v>
      </c>
      <c r="B20" s="16"/>
      <c r="C20" s="17">
        <v>1</v>
      </c>
      <c r="D20" s="18">
        <v>2</v>
      </c>
      <c r="E20" s="14" t="s">
        <v>8</v>
      </c>
      <c r="F20" s="16">
        <v>120</v>
      </c>
      <c r="G20" s="20">
        <v>138517</v>
      </c>
      <c r="H20" s="20">
        <v>138517</v>
      </c>
    </row>
    <row r="21" spans="1:8" ht="33.75" x14ac:dyDescent="0.2">
      <c r="A21" s="8" t="s">
        <v>9</v>
      </c>
      <c r="B21" s="9">
        <v>555</v>
      </c>
      <c r="C21" s="12">
        <v>1</v>
      </c>
      <c r="D21" s="13">
        <v>4</v>
      </c>
      <c r="E21" s="10">
        <v>0</v>
      </c>
      <c r="F21" s="9">
        <v>0</v>
      </c>
      <c r="G21" s="19">
        <f>G22+G25</f>
        <v>2643000</v>
      </c>
      <c r="H21" s="19">
        <f>H22+H25</f>
        <v>2643000</v>
      </c>
    </row>
    <row r="22" spans="1:8" x14ac:dyDescent="0.2">
      <c r="A22" s="15" t="s">
        <v>10</v>
      </c>
      <c r="B22" s="16">
        <v>555</v>
      </c>
      <c r="C22" s="17">
        <v>1</v>
      </c>
      <c r="D22" s="18">
        <v>4</v>
      </c>
      <c r="E22" s="14" t="s">
        <v>11</v>
      </c>
      <c r="F22" s="16">
        <v>0</v>
      </c>
      <c r="G22" s="20">
        <f>G23</f>
        <v>2643000</v>
      </c>
      <c r="H22" s="20">
        <f>H23</f>
        <v>2643000</v>
      </c>
    </row>
    <row r="23" spans="1:8" ht="45" x14ac:dyDescent="0.2">
      <c r="A23" s="34" t="s">
        <v>81</v>
      </c>
      <c r="B23" s="16"/>
      <c r="C23" s="17">
        <v>1</v>
      </c>
      <c r="D23" s="18">
        <v>4</v>
      </c>
      <c r="E23" s="14" t="s">
        <v>11</v>
      </c>
      <c r="F23" s="16">
        <v>100</v>
      </c>
      <c r="G23" s="20">
        <f>G24</f>
        <v>2643000</v>
      </c>
      <c r="H23" s="20">
        <f>H24</f>
        <v>2643000</v>
      </c>
    </row>
    <row r="24" spans="1:8" ht="22.5" x14ac:dyDescent="0.2">
      <c r="A24" s="35" t="s">
        <v>82</v>
      </c>
      <c r="B24" s="16"/>
      <c r="C24" s="17">
        <v>1</v>
      </c>
      <c r="D24" s="18">
        <v>4</v>
      </c>
      <c r="E24" s="14" t="s">
        <v>11</v>
      </c>
      <c r="F24" s="16">
        <v>120</v>
      </c>
      <c r="G24" s="20">
        <f>2009300+633700</f>
        <v>2643000</v>
      </c>
      <c r="H24" s="20">
        <f>2009300+633700</f>
        <v>2643000</v>
      </c>
    </row>
    <row r="25" spans="1:8" ht="13.5" hidden="1" customHeight="1" x14ac:dyDescent="0.2">
      <c r="A25" s="15" t="s">
        <v>12</v>
      </c>
      <c r="B25" s="16">
        <v>555</v>
      </c>
      <c r="C25" s="17">
        <v>1</v>
      </c>
      <c r="D25" s="18">
        <v>4</v>
      </c>
      <c r="E25" s="14" t="s">
        <v>13</v>
      </c>
      <c r="F25" s="16">
        <v>0</v>
      </c>
      <c r="G25" s="20">
        <f>G26+G28</f>
        <v>0</v>
      </c>
      <c r="H25" s="20">
        <f>H26+H28</f>
        <v>0</v>
      </c>
    </row>
    <row r="26" spans="1:8" ht="22.5" hidden="1" x14ac:dyDescent="0.2">
      <c r="A26" s="34" t="s">
        <v>83</v>
      </c>
      <c r="B26" s="16"/>
      <c r="C26" s="17">
        <v>1</v>
      </c>
      <c r="D26" s="18">
        <v>4</v>
      </c>
      <c r="E26" s="14" t="s">
        <v>13</v>
      </c>
      <c r="F26" s="16">
        <v>200</v>
      </c>
      <c r="G26" s="20">
        <f>G27</f>
        <v>0</v>
      </c>
      <c r="H26" s="20">
        <f>H27</f>
        <v>0</v>
      </c>
    </row>
    <row r="27" spans="1:8" ht="22.5" hidden="1" x14ac:dyDescent="0.2">
      <c r="A27" s="35" t="s">
        <v>84</v>
      </c>
      <c r="B27" s="16"/>
      <c r="C27" s="17">
        <v>1</v>
      </c>
      <c r="D27" s="18">
        <v>4</v>
      </c>
      <c r="E27" s="14" t="s">
        <v>13</v>
      </c>
      <c r="F27" s="16">
        <v>240</v>
      </c>
      <c r="G27" s="20">
        <v>0</v>
      </c>
      <c r="H27" s="20">
        <v>0</v>
      </c>
    </row>
    <row r="28" spans="1:8" hidden="1" x14ac:dyDescent="0.2">
      <c r="A28" s="36" t="s">
        <v>85</v>
      </c>
      <c r="B28" s="16"/>
      <c r="C28" s="17">
        <v>1</v>
      </c>
      <c r="D28" s="18">
        <v>4</v>
      </c>
      <c r="E28" s="14" t="s">
        <v>13</v>
      </c>
      <c r="F28" s="16">
        <v>800</v>
      </c>
      <c r="G28" s="26">
        <f>G29</f>
        <v>0</v>
      </c>
      <c r="H28" s="26">
        <f>H29</f>
        <v>0</v>
      </c>
    </row>
    <row r="29" spans="1:8" hidden="1" x14ac:dyDescent="0.2">
      <c r="A29" s="35" t="s">
        <v>86</v>
      </c>
      <c r="B29" s="16"/>
      <c r="C29" s="17">
        <v>1</v>
      </c>
      <c r="D29" s="18">
        <v>4</v>
      </c>
      <c r="E29" s="14" t="s">
        <v>13</v>
      </c>
      <c r="F29" s="16">
        <v>850</v>
      </c>
      <c r="G29" s="26">
        <v>0</v>
      </c>
      <c r="H29" s="26">
        <v>0</v>
      </c>
    </row>
    <row r="30" spans="1:8" ht="22.5" x14ac:dyDescent="0.2">
      <c r="A30" s="8" t="s">
        <v>14</v>
      </c>
      <c r="B30" s="9">
        <v>555</v>
      </c>
      <c r="C30" s="12">
        <v>1</v>
      </c>
      <c r="D30" s="13">
        <v>6</v>
      </c>
      <c r="E30" s="10">
        <v>0</v>
      </c>
      <c r="F30" s="9">
        <v>0</v>
      </c>
      <c r="G30" s="19">
        <v>20000</v>
      </c>
      <c r="H30" s="19">
        <v>20000</v>
      </c>
    </row>
    <row r="31" spans="1:8" ht="22.5" x14ac:dyDescent="0.2">
      <c r="A31" s="15" t="s">
        <v>15</v>
      </c>
      <c r="B31" s="16">
        <v>555</v>
      </c>
      <c r="C31" s="17">
        <v>1</v>
      </c>
      <c r="D31" s="18">
        <v>6</v>
      </c>
      <c r="E31" s="14" t="s">
        <v>16</v>
      </c>
      <c r="F31" s="16">
        <v>0</v>
      </c>
      <c r="G31" s="20">
        <v>20000</v>
      </c>
      <c r="H31" s="20">
        <v>20000</v>
      </c>
    </row>
    <row r="32" spans="1:8" x14ac:dyDescent="0.2">
      <c r="A32" s="34" t="s">
        <v>87</v>
      </c>
      <c r="B32" s="16"/>
      <c r="C32" s="17">
        <v>1</v>
      </c>
      <c r="D32" s="18">
        <v>6</v>
      </c>
      <c r="E32" s="14" t="s">
        <v>16</v>
      </c>
      <c r="F32" s="16">
        <v>500</v>
      </c>
      <c r="G32" s="20">
        <f>G33</f>
        <v>20000</v>
      </c>
      <c r="H32" s="20">
        <f>H33</f>
        <v>20000</v>
      </c>
    </row>
    <row r="33" spans="1:10" x14ac:dyDescent="0.2">
      <c r="A33" s="15" t="s">
        <v>17</v>
      </c>
      <c r="B33" s="16">
        <v>555</v>
      </c>
      <c r="C33" s="17">
        <v>1</v>
      </c>
      <c r="D33" s="18">
        <v>6</v>
      </c>
      <c r="E33" s="14" t="s">
        <v>16</v>
      </c>
      <c r="F33" s="16" t="s">
        <v>18</v>
      </c>
      <c r="G33" s="20">
        <v>20000</v>
      </c>
      <c r="H33" s="20">
        <v>20000</v>
      </c>
    </row>
    <row r="34" spans="1:10" x14ac:dyDescent="0.2">
      <c r="A34" s="8" t="s">
        <v>19</v>
      </c>
      <c r="B34" s="9">
        <v>555</v>
      </c>
      <c r="C34" s="12">
        <v>1</v>
      </c>
      <c r="D34" s="13">
        <v>11</v>
      </c>
      <c r="E34" s="10">
        <v>0</v>
      </c>
      <c r="F34" s="9">
        <v>0</v>
      </c>
      <c r="G34" s="19">
        <f t="shared" ref="G34:H36" si="0">G35</f>
        <v>0</v>
      </c>
      <c r="H34" s="19">
        <f t="shared" si="0"/>
        <v>0</v>
      </c>
    </row>
    <row r="35" spans="1:10" hidden="1" x14ac:dyDescent="0.2">
      <c r="A35" s="15" t="s">
        <v>20</v>
      </c>
      <c r="B35" s="16">
        <v>555</v>
      </c>
      <c r="C35" s="17">
        <v>1</v>
      </c>
      <c r="D35" s="18">
        <v>11</v>
      </c>
      <c r="E35" s="14" t="s">
        <v>21</v>
      </c>
      <c r="F35" s="16">
        <v>0</v>
      </c>
      <c r="G35" s="20">
        <f t="shared" si="0"/>
        <v>0</v>
      </c>
      <c r="H35" s="20">
        <f t="shared" si="0"/>
        <v>0</v>
      </c>
    </row>
    <row r="36" spans="1:10" hidden="1" x14ac:dyDescent="0.2">
      <c r="A36" s="34" t="s">
        <v>85</v>
      </c>
      <c r="B36" s="16"/>
      <c r="C36" s="17">
        <v>1</v>
      </c>
      <c r="D36" s="18">
        <v>11</v>
      </c>
      <c r="E36" s="14" t="s">
        <v>21</v>
      </c>
      <c r="F36" s="16">
        <v>800</v>
      </c>
      <c r="G36" s="20">
        <f t="shared" si="0"/>
        <v>0</v>
      </c>
      <c r="H36" s="20">
        <f t="shared" si="0"/>
        <v>0</v>
      </c>
    </row>
    <row r="37" spans="1:10" hidden="1" x14ac:dyDescent="0.2">
      <c r="A37" s="15" t="s">
        <v>22</v>
      </c>
      <c r="B37" s="16">
        <v>555</v>
      </c>
      <c r="C37" s="17">
        <v>1</v>
      </c>
      <c r="D37" s="18">
        <v>11</v>
      </c>
      <c r="E37" s="14" t="s">
        <v>21</v>
      </c>
      <c r="F37" s="16" t="s">
        <v>23</v>
      </c>
      <c r="G37" s="20">
        <v>0</v>
      </c>
      <c r="H37" s="20">
        <v>0</v>
      </c>
      <c r="J37" s="21"/>
    </row>
    <row r="38" spans="1:10" hidden="1" x14ac:dyDescent="0.2">
      <c r="A38" s="8" t="s">
        <v>24</v>
      </c>
      <c r="B38" s="9">
        <v>555</v>
      </c>
      <c r="C38" s="12">
        <v>1</v>
      </c>
      <c r="D38" s="13">
        <v>13</v>
      </c>
      <c r="E38" s="10">
        <v>0</v>
      </c>
      <c r="F38" s="9">
        <v>0</v>
      </c>
      <c r="G38" s="19">
        <f>G39+G42</f>
        <v>0</v>
      </c>
      <c r="H38" s="19">
        <f>H39+H42</f>
        <v>0</v>
      </c>
    </row>
    <row r="39" spans="1:10" hidden="1" x14ac:dyDescent="0.2">
      <c r="A39" s="15" t="s">
        <v>97</v>
      </c>
      <c r="B39" s="9"/>
      <c r="C39" s="17">
        <v>1</v>
      </c>
      <c r="D39" s="18">
        <v>13</v>
      </c>
      <c r="E39" s="14">
        <v>9500003190</v>
      </c>
      <c r="F39" s="9"/>
      <c r="G39" s="20">
        <f>G40</f>
        <v>0</v>
      </c>
      <c r="H39" s="20">
        <f>H40</f>
        <v>0</v>
      </c>
    </row>
    <row r="40" spans="1:10" ht="22.5" hidden="1" x14ac:dyDescent="0.2">
      <c r="A40" s="34" t="s">
        <v>83</v>
      </c>
      <c r="B40" s="9"/>
      <c r="C40" s="17">
        <v>1</v>
      </c>
      <c r="D40" s="18">
        <v>13</v>
      </c>
      <c r="E40" s="14">
        <v>9500003190</v>
      </c>
      <c r="F40" s="16">
        <v>200</v>
      </c>
      <c r="G40" s="20">
        <f>G41</f>
        <v>0</v>
      </c>
      <c r="H40" s="20">
        <f>H41</f>
        <v>0</v>
      </c>
    </row>
    <row r="41" spans="1:10" ht="22.5" hidden="1" x14ac:dyDescent="0.2">
      <c r="A41" s="35" t="s">
        <v>84</v>
      </c>
      <c r="B41" s="9"/>
      <c r="C41" s="17">
        <v>1</v>
      </c>
      <c r="D41" s="18">
        <v>13</v>
      </c>
      <c r="E41" s="14">
        <v>9500003190</v>
      </c>
      <c r="F41" s="16">
        <v>240</v>
      </c>
      <c r="G41" s="20">
        <v>0</v>
      </c>
      <c r="H41" s="20">
        <v>0</v>
      </c>
    </row>
    <row r="42" spans="1:10" ht="22.5" hidden="1" x14ac:dyDescent="0.2">
      <c r="A42" s="15" t="s">
        <v>25</v>
      </c>
      <c r="B42" s="16">
        <v>555</v>
      </c>
      <c r="C42" s="17">
        <v>1</v>
      </c>
      <c r="D42" s="18">
        <v>13</v>
      </c>
      <c r="E42" s="14" t="s">
        <v>26</v>
      </c>
      <c r="F42" s="16">
        <v>0</v>
      </c>
      <c r="G42" s="20">
        <f>G44</f>
        <v>0</v>
      </c>
      <c r="H42" s="20">
        <f>H44</f>
        <v>0</v>
      </c>
    </row>
    <row r="43" spans="1:10" ht="22.5" hidden="1" x14ac:dyDescent="0.2">
      <c r="A43" s="34" t="s">
        <v>83</v>
      </c>
      <c r="B43" s="16"/>
      <c r="C43" s="17">
        <v>1</v>
      </c>
      <c r="D43" s="18">
        <v>13</v>
      </c>
      <c r="E43" s="14" t="s">
        <v>26</v>
      </c>
      <c r="F43" s="16">
        <v>200</v>
      </c>
      <c r="G43" s="20">
        <f>G44</f>
        <v>0</v>
      </c>
      <c r="H43" s="20">
        <f>H44</f>
        <v>0</v>
      </c>
    </row>
    <row r="44" spans="1:10" ht="38.25" hidden="1" customHeight="1" x14ac:dyDescent="0.2">
      <c r="A44" s="35" t="s">
        <v>84</v>
      </c>
      <c r="B44" s="16">
        <v>555</v>
      </c>
      <c r="C44" s="17">
        <v>1</v>
      </c>
      <c r="D44" s="18">
        <v>13</v>
      </c>
      <c r="E44" s="14" t="s">
        <v>26</v>
      </c>
      <c r="F44" s="16">
        <v>240</v>
      </c>
      <c r="G44" s="20">
        <v>0</v>
      </c>
      <c r="H44" s="20">
        <v>0</v>
      </c>
    </row>
    <row r="45" spans="1:10" ht="22.5" customHeight="1" x14ac:dyDescent="0.2">
      <c r="A45" s="8" t="s">
        <v>62</v>
      </c>
      <c r="B45" s="9">
        <v>555</v>
      </c>
      <c r="C45" s="12">
        <v>2</v>
      </c>
      <c r="D45" s="13">
        <v>0</v>
      </c>
      <c r="E45" s="10">
        <v>0</v>
      </c>
      <c r="F45" s="9">
        <v>0</v>
      </c>
      <c r="G45" s="19">
        <f>G46</f>
        <v>231900</v>
      </c>
      <c r="H45" s="19">
        <f>H46</f>
        <v>231900</v>
      </c>
    </row>
    <row r="46" spans="1:10" ht="27.75" customHeight="1" x14ac:dyDescent="0.2">
      <c r="A46" s="8" t="s">
        <v>63</v>
      </c>
      <c r="B46" s="9">
        <v>555</v>
      </c>
      <c r="C46" s="12">
        <v>2</v>
      </c>
      <c r="D46" s="13">
        <v>3</v>
      </c>
      <c r="E46" s="10">
        <v>0</v>
      </c>
      <c r="F46" s="9">
        <v>0</v>
      </c>
      <c r="G46" s="19">
        <f>G47</f>
        <v>231900</v>
      </c>
      <c r="H46" s="19">
        <f>H47</f>
        <v>231900</v>
      </c>
    </row>
    <row r="47" spans="1:10" ht="39" customHeight="1" x14ac:dyDescent="0.2">
      <c r="A47" s="15" t="s">
        <v>64</v>
      </c>
      <c r="B47" s="16">
        <v>2</v>
      </c>
      <c r="C47" s="17">
        <v>2</v>
      </c>
      <c r="D47" s="17">
        <v>3</v>
      </c>
      <c r="E47" s="18">
        <v>9500051180</v>
      </c>
      <c r="F47" s="14"/>
      <c r="G47" s="33">
        <f>G48+G50</f>
        <v>231900</v>
      </c>
      <c r="H47" s="33">
        <f>H48+H50</f>
        <v>231900</v>
      </c>
    </row>
    <row r="48" spans="1:10" ht="21.75" customHeight="1" x14ac:dyDescent="0.2">
      <c r="A48" s="15" t="s">
        <v>81</v>
      </c>
      <c r="B48" s="16">
        <v>2</v>
      </c>
      <c r="C48" s="17">
        <v>2</v>
      </c>
      <c r="D48" s="17">
        <v>3</v>
      </c>
      <c r="E48" s="18">
        <v>9500051180</v>
      </c>
      <c r="F48" s="24">
        <v>100</v>
      </c>
      <c r="G48" s="33">
        <f>G49</f>
        <v>220300</v>
      </c>
      <c r="H48" s="33">
        <f>H49</f>
        <v>220300</v>
      </c>
    </row>
    <row r="49" spans="1:8" ht="21" customHeight="1" x14ac:dyDescent="0.2">
      <c r="A49" s="15" t="s">
        <v>82</v>
      </c>
      <c r="B49" s="16">
        <v>2</v>
      </c>
      <c r="C49" s="17">
        <v>2</v>
      </c>
      <c r="D49" s="17">
        <v>3</v>
      </c>
      <c r="E49" s="18">
        <v>9500051180</v>
      </c>
      <c r="F49" s="25">
        <v>120</v>
      </c>
      <c r="G49" s="33">
        <v>220300</v>
      </c>
      <c r="H49" s="33">
        <v>220300</v>
      </c>
    </row>
    <row r="50" spans="1:8" ht="21" customHeight="1" x14ac:dyDescent="0.2">
      <c r="A50" s="34" t="s">
        <v>83</v>
      </c>
      <c r="B50" s="16"/>
      <c r="C50" s="17">
        <v>2</v>
      </c>
      <c r="D50" s="17">
        <v>3</v>
      </c>
      <c r="E50" s="18">
        <v>9500051180</v>
      </c>
      <c r="F50" s="25">
        <v>200</v>
      </c>
      <c r="G50" s="33">
        <f>G51</f>
        <v>11600</v>
      </c>
      <c r="H50" s="33">
        <f>H51</f>
        <v>11600</v>
      </c>
    </row>
    <row r="51" spans="1:8" ht="21" customHeight="1" x14ac:dyDescent="0.2">
      <c r="A51" s="35" t="s">
        <v>84</v>
      </c>
      <c r="B51" s="16"/>
      <c r="C51" s="17">
        <v>2</v>
      </c>
      <c r="D51" s="17">
        <v>3</v>
      </c>
      <c r="E51" s="18">
        <v>9500051180</v>
      </c>
      <c r="F51" s="25">
        <v>240</v>
      </c>
      <c r="G51" s="33">
        <v>11600</v>
      </c>
      <c r="H51" s="33">
        <v>11600</v>
      </c>
    </row>
    <row r="52" spans="1:8" ht="22.5" x14ac:dyDescent="0.2">
      <c r="A52" s="27" t="s">
        <v>27</v>
      </c>
      <c r="B52" s="28">
        <v>555</v>
      </c>
      <c r="C52" s="29">
        <v>3</v>
      </c>
      <c r="D52" s="13">
        <v>0</v>
      </c>
      <c r="E52" s="10">
        <v>0</v>
      </c>
      <c r="F52" s="9">
        <v>0</v>
      </c>
      <c r="G52" s="19">
        <f>G53</f>
        <v>191400</v>
      </c>
      <c r="H52" s="19">
        <f>H53</f>
        <v>191400</v>
      </c>
    </row>
    <row r="53" spans="1:8" ht="22.5" x14ac:dyDescent="0.2">
      <c r="A53" s="27" t="s">
        <v>28</v>
      </c>
      <c r="B53" s="28">
        <v>555</v>
      </c>
      <c r="C53" s="29">
        <v>3</v>
      </c>
      <c r="D53" s="13">
        <v>9</v>
      </c>
      <c r="E53" s="10">
        <v>0</v>
      </c>
      <c r="F53" s="9">
        <v>0</v>
      </c>
      <c r="G53" s="19">
        <f>G54+G57</f>
        <v>191400</v>
      </c>
      <c r="H53" s="19">
        <f>H54+H57</f>
        <v>191400</v>
      </c>
    </row>
    <row r="54" spans="1:8" ht="33.75" hidden="1" customHeight="1" x14ac:dyDescent="0.2">
      <c r="A54" s="30" t="s">
        <v>100</v>
      </c>
      <c r="B54" s="28"/>
      <c r="C54" s="32">
        <v>3</v>
      </c>
      <c r="D54" s="18">
        <v>9</v>
      </c>
      <c r="E54" s="14">
        <v>9500022185</v>
      </c>
      <c r="F54" s="16"/>
      <c r="G54" s="20">
        <f>G56</f>
        <v>0</v>
      </c>
      <c r="H54" s="20">
        <f>H56</f>
        <v>0</v>
      </c>
    </row>
    <row r="55" spans="1:8" ht="22.5" hidden="1" x14ac:dyDescent="0.2">
      <c r="A55" s="34" t="s">
        <v>83</v>
      </c>
      <c r="B55" s="28"/>
      <c r="C55" s="32">
        <v>3</v>
      </c>
      <c r="D55" s="18">
        <v>9</v>
      </c>
      <c r="E55" s="14">
        <v>9500022185</v>
      </c>
      <c r="F55" s="16">
        <v>200</v>
      </c>
      <c r="G55" s="20">
        <f>G56</f>
        <v>0</v>
      </c>
      <c r="H55" s="20">
        <f>H56</f>
        <v>0</v>
      </c>
    </row>
    <row r="56" spans="1:8" ht="22.5" hidden="1" x14ac:dyDescent="0.2">
      <c r="A56" s="35" t="s">
        <v>84</v>
      </c>
      <c r="B56" s="28"/>
      <c r="C56" s="32">
        <v>3</v>
      </c>
      <c r="D56" s="18">
        <v>9</v>
      </c>
      <c r="E56" s="14">
        <v>9500022185</v>
      </c>
      <c r="F56" s="16">
        <v>240</v>
      </c>
      <c r="G56" s="20">
        <v>0</v>
      </c>
      <c r="H56" s="20">
        <v>0</v>
      </c>
    </row>
    <row r="57" spans="1:8" ht="33.75" x14ac:dyDescent="0.2">
      <c r="A57" s="30" t="s">
        <v>29</v>
      </c>
      <c r="B57" s="31">
        <v>555</v>
      </c>
      <c r="C57" s="32">
        <v>3</v>
      </c>
      <c r="D57" s="18">
        <v>9</v>
      </c>
      <c r="E57" s="14" t="s">
        <v>30</v>
      </c>
      <c r="F57" s="16">
        <v>0</v>
      </c>
      <c r="G57" s="20">
        <f>G59</f>
        <v>191400</v>
      </c>
      <c r="H57" s="20">
        <f>H59</f>
        <v>191400</v>
      </c>
    </row>
    <row r="58" spans="1:8" x14ac:dyDescent="0.2">
      <c r="A58" s="34" t="s">
        <v>87</v>
      </c>
      <c r="B58" s="31"/>
      <c r="C58" s="17">
        <v>3</v>
      </c>
      <c r="D58" s="18">
        <v>9</v>
      </c>
      <c r="E58" s="14" t="s">
        <v>30</v>
      </c>
      <c r="F58" s="16">
        <v>500</v>
      </c>
      <c r="G58" s="20">
        <f>G59</f>
        <v>191400</v>
      </c>
      <c r="H58" s="20">
        <f>H59</f>
        <v>191400</v>
      </c>
    </row>
    <row r="59" spans="1:8" x14ac:dyDescent="0.2">
      <c r="A59" s="15" t="s">
        <v>17</v>
      </c>
      <c r="B59" s="16">
        <v>555</v>
      </c>
      <c r="C59" s="17">
        <v>3</v>
      </c>
      <c r="D59" s="18">
        <v>9</v>
      </c>
      <c r="E59" s="14" t="s">
        <v>30</v>
      </c>
      <c r="F59" s="16" t="s">
        <v>18</v>
      </c>
      <c r="G59" s="20">
        <v>191400</v>
      </c>
      <c r="H59" s="20">
        <v>191400</v>
      </c>
    </row>
    <row r="60" spans="1:8" x14ac:dyDescent="0.2">
      <c r="A60" s="8" t="s">
        <v>31</v>
      </c>
      <c r="B60" s="9">
        <v>555</v>
      </c>
      <c r="C60" s="12">
        <v>4</v>
      </c>
      <c r="D60" s="13">
        <v>0</v>
      </c>
      <c r="E60" s="10">
        <v>0</v>
      </c>
      <c r="F60" s="9">
        <v>0</v>
      </c>
      <c r="G60" s="19">
        <f>G61</f>
        <v>1417400</v>
      </c>
      <c r="H60" s="19">
        <f>H61</f>
        <v>1455700</v>
      </c>
    </row>
    <row r="61" spans="1:8" x14ac:dyDescent="0.2">
      <c r="A61" s="8" t="s">
        <v>32</v>
      </c>
      <c r="B61" s="9">
        <v>555</v>
      </c>
      <c r="C61" s="12">
        <v>4</v>
      </c>
      <c r="D61" s="13">
        <v>9</v>
      </c>
      <c r="E61" s="10">
        <v>0</v>
      </c>
      <c r="F61" s="9">
        <v>0</v>
      </c>
      <c r="G61" s="19">
        <f>G62+G65+G68+G71+G74</f>
        <v>1417400</v>
      </c>
      <c r="H61" s="19">
        <f>H62+H65+H68+H71+H74</f>
        <v>1455700</v>
      </c>
    </row>
    <row r="62" spans="1:8" x14ac:dyDescent="0.2">
      <c r="A62" s="15" t="s">
        <v>33</v>
      </c>
      <c r="B62" s="16">
        <v>555</v>
      </c>
      <c r="C62" s="17">
        <v>4</v>
      </c>
      <c r="D62" s="18">
        <v>9</v>
      </c>
      <c r="E62" s="14" t="s">
        <v>34</v>
      </c>
      <c r="F62" s="16">
        <v>0</v>
      </c>
      <c r="G62" s="20">
        <f>G64</f>
        <v>1417400</v>
      </c>
      <c r="H62" s="20">
        <f>H64</f>
        <v>1455700</v>
      </c>
    </row>
    <row r="63" spans="1:8" ht="22.5" x14ac:dyDescent="0.2">
      <c r="A63" s="34" t="s">
        <v>83</v>
      </c>
      <c r="B63" s="16"/>
      <c r="C63" s="17">
        <v>4</v>
      </c>
      <c r="D63" s="18">
        <v>9</v>
      </c>
      <c r="E63" s="14" t="s">
        <v>34</v>
      </c>
      <c r="F63" s="16">
        <v>200</v>
      </c>
      <c r="G63" s="20">
        <f>G64</f>
        <v>1417400</v>
      </c>
      <c r="H63" s="20">
        <f>H64</f>
        <v>1455700</v>
      </c>
    </row>
    <row r="64" spans="1:8" ht="22.5" x14ac:dyDescent="0.2">
      <c r="A64" s="35" t="s">
        <v>84</v>
      </c>
      <c r="B64" s="16">
        <v>555</v>
      </c>
      <c r="C64" s="17">
        <v>4</v>
      </c>
      <c r="D64" s="18">
        <v>9</v>
      </c>
      <c r="E64" s="14" t="s">
        <v>34</v>
      </c>
      <c r="F64" s="16">
        <v>240</v>
      </c>
      <c r="G64" s="20">
        <v>1417400</v>
      </c>
      <c r="H64" s="20">
        <v>1455700</v>
      </c>
    </row>
    <row r="65" spans="1:8" ht="22.5" hidden="1" x14ac:dyDescent="0.2">
      <c r="A65" s="15" t="s">
        <v>35</v>
      </c>
      <c r="B65" s="16">
        <v>555</v>
      </c>
      <c r="C65" s="17">
        <v>4</v>
      </c>
      <c r="D65" s="18">
        <v>9</v>
      </c>
      <c r="E65" s="14" t="s">
        <v>36</v>
      </c>
      <c r="F65" s="16">
        <v>0</v>
      </c>
      <c r="G65" s="20">
        <f>G67</f>
        <v>0</v>
      </c>
      <c r="H65" s="20">
        <f>H67</f>
        <v>0</v>
      </c>
    </row>
    <row r="66" spans="1:8" ht="22.5" hidden="1" x14ac:dyDescent="0.2">
      <c r="A66" s="34" t="s">
        <v>83</v>
      </c>
      <c r="B66" s="16"/>
      <c r="C66" s="17">
        <v>4</v>
      </c>
      <c r="D66" s="18">
        <v>9</v>
      </c>
      <c r="E66" s="14" t="s">
        <v>36</v>
      </c>
      <c r="F66" s="16">
        <v>200</v>
      </c>
      <c r="G66" s="20">
        <f>G67</f>
        <v>0</v>
      </c>
      <c r="H66" s="20">
        <f>H67</f>
        <v>0</v>
      </c>
    </row>
    <row r="67" spans="1:8" ht="22.5" hidden="1" x14ac:dyDescent="0.2">
      <c r="A67" s="35" t="s">
        <v>84</v>
      </c>
      <c r="B67" s="16">
        <v>555</v>
      </c>
      <c r="C67" s="17">
        <v>4</v>
      </c>
      <c r="D67" s="18">
        <v>9</v>
      </c>
      <c r="E67" s="14" t="s">
        <v>36</v>
      </c>
      <c r="F67" s="16">
        <v>240</v>
      </c>
      <c r="G67" s="20">
        <v>0</v>
      </c>
      <c r="H67" s="20">
        <v>0</v>
      </c>
    </row>
    <row r="68" spans="1:8" ht="22.5" hidden="1" x14ac:dyDescent="0.2">
      <c r="A68" s="15" t="s">
        <v>35</v>
      </c>
      <c r="B68" s="16">
        <v>555</v>
      </c>
      <c r="C68" s="17">
        <v>4</v>
      </c>
      <c r="D68" s="18">
        <v>9</v>
      </c>
      <c r="E68" s="14" t="s">
        <v>37</v>
      </c>
      <c r="F68" s="16">
        <v>0</v>
      </c>
      <c r="G68" s="20">
        <f>G70</f>
        <v>0</v>
      </c>
      <c r="H68" s="20">
        <f>H70</f>
        <v>0</v>
      </c>
    </row>
    <row r="69" spans="1:8" ht="22.5" hidden="1" x14ac:dyDescent="0.2">
      <c r="A69" s="34" t="s">
        <v>83</v>
      </c>
      <c r="B69" s="16"/>
      <c r="C69" s="17">
        <v>4</v>
      </c>
      <c r="D69" s="18">
        <v>9</v>
      </c>
      <c r="E69" s="14" t="s">
        <v>37</v>
      </c>
      <c r="F69" s="16">
        <v>200</v>
      </c>
      <c r="G69" s="20">
        <f>G70</f>
        <v>0</v>
      </c>
      <c r="H69" s="20">
        <f>H70</f>
        <v>0</v>
      </c>
    </row>
    <row r="70" spans="1:8" ht="22.5" hidden="1" x14ac:dyDescent="0.2">
      <c r="A70" s="35" t="s">
        <v>84</v>
      </c>
      <c r="B70" s="16">
        <v>555</v>
      </c>
      <c r="C70" s="17">
        <v>4</v>
      </c>
      <c r="D70" s="18">
        <v>9</v>
      </c>
      <c r="E70" s="14" t="s">
        <v>37</v>
      </c>
      <c r="F70" s="16">
        <v>240</v>
      </c>
      <c r="G70" s="20">
        <v>0</v>
      </c>
      <c r="H70" s="20">
        <v>0</v>
      </c>
    </row>
    <row r="71" spans="1:8" ht="33.75" hidden="1" customHeight="1" x14ac:dyDescent="0.2">
      <c r="A71" s="35" t="s">
        <v>99</v>
      </c>
      <c r="B71" s="16"/>
      <c r="C71" s="17">
        <v>4</v>
      </c>
      <c r="D71" s="18">
        <v>9</v>
      </c>
      <c r="E71" s="14">
        <v>9500044290</v>
      </c>
      <c r="F71" s="16"/>
      <c r="G71" s="20">
        <f>G72</f>
        <v>0</v>
      </c>
      <c r="H71" s="20">
        <f>H72</f>
        <v>0</v>
      </c>
    </row>
    <row r="72" spans="1:8" ht="18" hidden="1" customHeight="1" x14ac:dyDescent="0.2">
      <c r="A72" s="34" t="s">
        <v>83</v>
      </c>
      <c r="B72" s="16"/>
      <c r="C72" s="17">
        <v>4</v>
      </c>
      <c r="D72" s="18">
        <v>9</v>
      </c>
      <c r="E72" s="14">
        <v>9500044290</v>
      </c>
      <c r="F72" s="16">
        <v>200</v>
      </c>
      <c r="G72" s="20">
        <f>G73</f>
        <v>0</v>
      </c>
      <c r="H72" s="20">
        <f>H73</f>
        <v>0</v>
      </c>
    </row>
    <row r="73" spans="1:8" ht="21.75" hidden="1" customHeight="1" x14ac:dyDescent="0.2">
      <c r="A73" s="35" t="s">
        <v>84</v>
      </c>
      <c r="B73" s="16"/>
      <c r="C73" s="17">
        <v>4</v>
      </c>
      <c r="D73" s="18">
        <v>9</v>
      </c>
      <c r="E73" s="14">
        <v>9500044290</v>
      </c>
      <c r="F73" s="16">
        <v>240</v>
      </c>
      <c r="G73" s="20">
        <v>0</v>
      </c>
      <c r="H73" s="20">
        <v>0</v>
      </c>
    </row>
    <row r="74" spans="1:8" ht="21.75" hidden="1" customHeight="1" x14ac:dyDescent="0.2">
      <c r="A74" s="35" t="s">
        <v>101</v>
      </c>
      <c r="B74" s="16"/>
      <c r="C74" s="17">
        <v>4</v>
      </c>
      <c r="D74" s="18">
        <v>12</v>
      </c>
      <c r="E74" s="14">
        <v>9500014120</v>
      </c>
      <c r="F74" s="16"/>
      <c r="G74" s="20">
        <f>G75</f>
        <v>0</v>
      </c>
      <c r="H74" s="20">
        <f>H75</f>
        <v>0</v>
      </c>
    </row>
    <row r="75" spans="1:8" ht="21.75" hidden="1" customHeight="1" x14ac:dyDescent="0.2">
      <c r="A75" s="34" t="s">
        <v>83</v>
      </c>
      <c r="B75" s="16"/>
      <c r="C75" s="17">
        <v>4</v>
      </c>
      <c r="D75" s="18">
        <v>12</v>
      </c>
      <c r="E75" s="14">
        <v>9500014120</v>
      </c>
      <c r="F75" s="16">
        <v>200</v>
      </c>
      <c r="G75" s="20">
        <f>G76</f>
        <v>0</v>
      </c>
      <c r="H75" s="20">
        <f>H76</f>
        <v>0</v>
      </c>
    </row>
    <row r="76" spans="1:8" ht="21.75" hidden="1" customHeight="1" x14ac:dyDescent="0.2">
      <c r="A76" s="35" t="s">
        <v>84</v>
      </c>
      <c r="B76" s="16"/>
      <c r="C76" s="17">
        <v>4</v>
      </c>
      <c r="D76" s="18">
        <v>12</v>
      </c>
      <c r="E76" s="14">
        <v>9500014120</v>
      </c>
      <c r="F76" s="16">
        <v>240</v>
      </c>
      <c r="G76" s="20">
        <v>0</v>
      </c>
      <c r="H76" s="20">
        <v>0</v>
      </c>
    </row>
    <row r="77" spans="1:8" ht="13.5" hidden="1" customHeight="1" x14ac:dyDescent="0.2">
      <c r="A77" s="8" t="s">
        <v>38</v>
      </c>
      <c r="B77" s="9">
        <v>555</v>
      </c>
      <c r="C77" s="12">
        <v>5</v>
      </c>
      <c r="D77" s="13">
        <v>0</v>
      </c>
      <c r="E77" s="10">
        <v>0</v>
      </c>
      <c r="F77" s="9">
        <v>0</v>
      </c>
      <c r="G77" s="19">
        <f>G78+G82+G93</f>
        <v>0</v>
      </c>
      <c r="H77" s="19">
        <f>H78+H82+H93</f>
        <v>0</v>
      </c>
    </row>
    <row r="78" spans="1:8" ht="15" hidden="1" customHeight="1" x14ac:dyDescent="0.2">
      <c r="A78" s="8" t="s">
        <v>39</v>
      </c>
      <c r="B78" s="9">
        <v>555</v>
      </c>
      <c r="C78" s="12">
        <v>5</v>
      </c>
      <c r="D78" s="13">
        <v>1</v>
      </c>
      <c r="E78" s="10">
        <v>0</v>
      </c>
      <c r="F78" s="9">
        <v>0</v>
      </c>
      <c r="G78" s="19">
        <f>G79</f>
        <v>0</v>
      </c>
      <c r="H78" s="19">
        <f>H79</f>
        <v>0</v>
      </c>
    </row>
    <row r="79" spans="1:8" ht="16.5" hidden="1" customHeight="1" x14ac:dyDescent="0.2">
      <c r="A79" s="15" t="s">
        <v>40</v>
      </c>
      <c r="B79" s="16">
        <v>555</v>
      </c>
      <c r="C79" s="17">
        <v>5</v>
      </c>
      <c r="D79" s="18">
        <v>1</v>
      </c>
      <c r="E79" s="14" t="s">
        <v>41</v>
      </c>
      <c r="F79" s="16">
        <v>0</v>
      </c>
      <c r="G79" s="20">
        <f>G81</f>
        <v>0</v>
      </c>
      <c r="H79" s="20">
        <f>H81</f>
        <v>0</v>
      </c>
    </row>
    <row r="80" spans="1:8" ht="34.5" hidden="1" customHeight="1" x14ac:dyDescent="0.2">
      <c r="A80" s="34" t="s">
        <v>83</v>
      </c>
      <c r="B80" s="16"/>
      <c r="C80" s="17">
        <v>5</v>
      </c>
      <c r="D80" s="18">
        <v>1</v>
      </c>
      <c r="E80" s="14" t="s">
        <v>41</v>
      </c>
      <c r="F80" s="16">
        <v>200</v>
      </c>
      <c r="G80" s="20">
        <f>G81</f>
        <v>0</v>
      </c>
      <c r="H80" s="20">
        <f>H81</f>
        <v>0</v>
      </c>
    </row>
    <row r="81" spans="1:8" ht="36" hidden="1" customHeight="1" x14ac:dyDescent="0.2">
      <c r="A81" s="35" t="s">
        <v>84</v>
      </c>
      <c r="B81" s="16">
        <v>555</v>
      </c>
      <c r="C81" s="17">
        <v>5</v>
      </c>
      <c r="D81" s="18">
        <v>1</v>
      </c>
      <c r="E81" s="14" t="s">
        <v>41</v>
      </c>
      <c r="F81" s="16">
        <v>240</v>
      </c>
      <c r="G81" s="20">
        <v>0</v>
      </c>
      <c r="H81" s="20">
        <v>0</v>
      </c>
    </row>
    <row r="82" spans="1:8" hidden="1" x14ac:dyDescent="0.2">
      <c r="A82" s="8" t="s">
        <v>42</v>
      </c>
      <c r="B82" s="9">
        <v>555</v>
      </c>
      <c r="C82" s="12">
        <v>5</v>
      </c>
      <c r="D82" s="13">
        <v>2</v>
      </c>
      <c r="E82" s="10">
        <v>0</v>
      </c>
      <c r="F82" s="9">
        <v>0</v>
      </c>
      <c r="G82" s="19">
        <f>G83</f>
        <v>0</v>
      </c>
      <c r="H82" s="19">
        <f>H83</f>
        <v>0</v>
      </c>
    </row>
    <row r="83" spans="1:8" hidden="1" x14ac:dyDescent="0.2">
      <c r="A83" s="15" t="s">
        <v>43</v>
      </c>
      <c r="B83" s="16">
        <v>555</v>
      </c>
      <c r="C83" s="17">
        <v>5</v>
      </c>
      <c r="D83" s="18">
        <v>2</v>
      </c>
      <c r="E83" s="14" t="s">
        <v>44</v>
      </c>
      <c r="F83" s="16">
        <v>0</v>
      </c>
      <c r="G83" s="20">
        <f>G85+G86</f>
        <v>0</v>
      </c>
      <c r="H83" s="20">
        <f>H85+H86</f>
        <v>0</v>
      </c>
    </row>
    <row r="84" spans="1:8" ht="22.5" hidden="1" x14ac:dyDescent="0.2">
      <c r="A84" s="34" t="s">
        <v>83</v>
      </c>
      <c r="B84" s="16"/>
      <c r="C84" s="17">
        <v>5</v>
      </c>
      <c r="D84" s="18">
        <v>2</v>
      </c>
      <c r="E84" s="14" t="s">
        <v>44</v>
      </c>
      <c r="F84" s="16">
        <v>200</v>
      </c>
      <c r="G84" s="20">
        <f>G85</f>
        <v>0</v>
      </c>
      <c r="H84" s="20">
        <f>H85</f>
        <v>0</v>
      </c>
    </row>
    <row r="85" spans="1:8" ht="22.5" hidden="1" x14ac:dyDescent="0.2">
      <c r="A85" s="35" t="s">
        <v>84</v>
      </c>
      <c r="B85" s="16">
        <v>555</v>
      </c>
      <c r="C85" s="17">
        <v>5</v>
      </c>
      <c r="D85" s="18">
        <v>2</v>
      </c>
      <c r="E85" s="14" t="s">
        <v>44</v>
      </c>
      <c r="F85" s="16">
        <v>240</v>
      </c>
      <c r="G85" s="20">
        <v>0</v>
      </c>
      <c r="H85" s="20">
        <v>0</v>
      </c>
    </row>
    <row r="86" spans="1:8" ht="22.5" hidden="1" x14ac:dyDescent="0.2">
      <c r="A86" s="15" t="s">
        <v>45</v>
      </c>
      <c r="B86" s="16">
        <v>555</v>
      </c>
      <c r="C86" s="17">
        <v>5</v>
      </c>
      <c r="D86" s="18">
        <v>2</v>
      </c>
      <c r="E86" s="14" t="s">
        <v>44</v>
      </c>
      <c r="F86" s="16" t="s">
        <v>46</v>
      </c>
      <c r="G86" s="20">
        <v>0</v>
      </c>
      <c r="H86" s="20">
        <v>0</v>
      </c>
    </row>
    <row r="87" spans="1:8" ht="53.25" hidden="1" customHeight="1" x14ac:dyDescent="0.2">
      <c r="A87" s="15" t="s">
        <v>75</v>
      </c>
      <c r="B87" s="16">
        <v>555</v>
      </c>
      <c r="C87" s="17">
        <v>5</v>
      </c>
      <c r="D87" s="18">
        <v>2</v>
      </c>
      <c r="E87" s="14">
        <v>9500070810</v>
      </c>
      <c r="F87" s="16"/>
      <c r="G87" s="20" t="str">
        <f>G88</f>
        <v>,</v>
      </c>
      <c r="H87" s="20" t="str">
        <f>H88</f>
        <v>,</v>
      </c>
    </row>
    <row r="88" spans="1:8" ht="22.5" hidden="1" customHeight="1" x14ac:dyDescent="0.2">
      <c r="A88" s="36" t="s">
        <v>85</v>
      </c>
      <c r="B88" s="16">
        <v>555</v>
      </c>
      <c r="C88" s="17">
        <v>5</v>
      </c>
      <c r="D88" s="18">
        <v>2</v>
      </c>
      <c r="E88" s="14">
        <v>9500070810</v>
      </c>
      <c r="F88" s="16">
        <v>800</v>
      </c>
      <c r="G88" s="20" t="str">
        <f>G89</f>
        <v>,</v>
      </c>
      <c r="H88" s="20" t="str">
        <f>H89</f>
        <v>,</v>
      </c>
    </row>
    <row r="89" spans="1:8" ht="22.5" hidden="1" customHeight="1" x14ac:dyDescent="0.2">
      <c r="A89" s="36" t="s">
        <v>91</v>
      </c>
      <c r="B89" s="16"/>
      <c r="C89" s="17">
        <v>5</v>
      </c>
      <c r="D89" s="18">
        <v>2</v>
      </c>
      <c r="E89" s="14">
        <v>9500070810</v>
      </c>
      <c r="F89" s="16">
        <v>810</v>
      </c>
      <c r="G89" s="20" t="s">
        <v>96</v>
      </c>
      <c r="H89" s="20" t="s">
        <v>96</v>
      </c>
    </row>
    <row r="90" spans="1:8" ht="52.5" hidden="1" customHeight="1" x14ac:dyDescent="0.2">
      <c r="A90" s="15" t="s">
        <v>75</v>
      </c>
      <c r="B90" s="16">
        <v>555</v>
      </c>
      <c r="C90" s="17">
        <v>5</v>
      </c>
      <c r="D90" s="18">
        <v>2</v>
      </c>
      <c r="E90" s="14" t="s">
        <v>74</v>
      </c>
      <c r="F90" s="16"/>
      <c r="G90" s="20">
        <f>G91</f>
        <v>0</v>
      </c>
      <c r="H90" s="20">
        <f>H91</f>
        <v>0</v>
      </c>
    </row>
    <row r="91" spans="1:8" ht="22.5" hidden="1" customHeight="1" x14ac:dyDescent="0.2">
      <c r="A91" s="36" t="s">
        <v>85</v>
      </c>
      <c r="B91" s="16">
        <v>555</v>
      </c>
      <c r="C91" s="17">
        <v>5</v>
      </c>
      <c r="D91" s="18">
        <v>2</v>
      </c>
      <c r="E91" s="14" t="s">
        <v>74</v>
      </c>
      <c r="F91" s="16">
        <v>800</v>
      </c>
      <c r="G91" s="20">
        <f>G92</f>
        <v>0</v>
      </c>
      <c r="H91" s="20">
        <f>H92</f>
        <v>0</v>
      </c>
    </row>
    <row r="92" spans="1:8" ht="22.5" hidden="1" customHeight="1" x14ac:dyDescent="0.2">
      <c r="A92" s="36" t="s">
        <v>91</v>
      </c>
      <c r="B92" s="16"/>
      <c r="C92" s="17">
        <v>5</v>
      </c>
      <c r="D92" s="18">
        <v>2</v>
      </c>
      <c r="E92" s="14" t="s">
        <v>74</v>
      </c>
      <c r="F92" s="16">
        <v>810</v>
      </c>
      <c r="G92" s="20">
        <v>0</v>
      </c>
      <c r="H92" s="20">
        <v>0</v>
      </c>
    </row>
    <row r="93" spans="1:8" hidden="1" x14ac:dyDescent="0.2">
      <c r="A93" s="8" t="s">
        <v>47</v>
      </c>
      <c r="B93" s="9">
        <v>555</v>
      </c>
      <c r="C93" s="12">
        <v>5</v>
      </c>
      <c r="D93" s="13">
        <v>3</v>
      </c>
      <c r="E93" s="10">
        <v>0</v>
      </c>
      <c r="F93" s="9">
        <v>0</v>
      </c>
      <c r="G93" s="19">
        <f>G94+G97</f>
        <v>0</v>
      </c>
      <c r="H93" s="19">
        <f>H94+H97</f>
        <v>0</v>
      </c>
    </row>
    <row r="94" spans="1:8" hidden="1" x14ac:dyDescent="0.2">
      <c r="A94" s="15" t="s">
        <v>48</v>
      </c>
      <c r="B94" s="16">
        <v>555</v>
      </c>
      <c r="C94" s="17">
        <v>5</v>
      </c>
      <c r="D94" s="18">
        <v>3</v>
      </c>
      <c r="E94" s="14" t="s">
        <v>49</v>
      </c>
      <c r="F94" s="16">
        <v>0</v>
      </c>
      <c r="G94" s="20">
        <f>G96</f>
        <v>0</v>
      </c>
      <c r="H94" s="20">
        <f>H96</f>
        <v>0</v>
      </c>
    </row>
    <row r="95" spans="1:8" ht="22.5" hidden="1" x14ac:dyDescent="0.2">
      <c r="A95" s="34" t="s">
        <v>83</v>
      </c>
      <c r="B95" s="16"/>
      <c r="C95" s="17">
        <v>5</v>
      </c>
      <c r="D95" s="18">
        <v>3</v>
      </c>
      <c r="E95" s="14" t="s">
        <v>49</v>
      </c>
      <c r="F95" s="16">
        <v>200</v>
      </c>
      <c r="G95" s="20">
        <f>G96</f>
        <v>0</v>
      </c>
      <c r="H95" s="20">
        <f>H96</f>
        <v>0</v>
      </c>
    </row>
    <row r="96" spans="1:8" ht="22.5" hidden="1" x14ac:dyDescent="0.2">
      <c r="A96" s="35" t="s">
        <v>84</v>
      </c>
      <c r="B96" s="16">
        <v>555</v>
      </c>
      <c r="C96" s="17">
        <v>5</v>
      </c>
      <c r="D96" s="18">
        <v>3</v>
      </c>
      <c r="E96" s="14" t="s">
        <v>49</v>
      </c>
      <c r="F96" s="16">
        <v>240</v>
      </c>
      <c r="G96" s="20">
        <v>0</v>
      </c>
      <c r="H96" s="20">
        <v>0</v>
      </c>
    </row>
    <row r="97" spans="1:9" ht="22.5" hidden="1" customHeight="1" x14ac:dyDescent="0.2">
      <c r="A97" s="15" t="s">
        <v>50</v>
      </c>
      <c r="B97" s="16">
        <v>555</v>
      </c>
      <c r="C97" s="17">
        <v>5</v>
      </c>
      <c r="D97" s="18">
        <v>3</v>
      </c>
      <c r="E97" s="14" t="s">
        <v>51</v>
      </c>
      <c r="F97" s="16">
        <v>0</v>
      </c>
      <c r="G97" s="20">
        <f>G99</f>
        <v>0</v>
      </c>
      <c r="H97" s="20">
        <f>H99</f>
        <v>0</v>
      </c>
    </row>
    <row r="98" spans="1:9" ht="43.5" hidden="1" customHeight="1" x14ac:dyDescent="0.2">
      <c r="A98" s="34" t="s">
        <v>83</v>
      </c>
      <c r="B98" s="16"/>
      <c r="C98" s="17">
        <v>5</v>
      </c>
      <c r="D98" s="18">
        <v>3</v>
      </c>
      <c r="E98" s="14" t="s">
        <v>51</v>
      </c>
      <c r="F98" s="16">
        <v>200</v>
      </c>
      <c r="G98" s="20">
        <f>G99</f>
        <v>0</v>
      </c>
      <c r="H98" s="20">
        <f>H99</f>
        <v>0</v>
      </c>
    </row>
    <row r="99" spans="1:9" ht="42" hidden="1" customHeight="1" x14ac:dyDescent="0.2">
      <c r="A99" s="35" t="s">
        <v>84</v>
      </c>
      <c r="B99" s="16">
        <v>555</v>
      </c>
      <c r="C99" s="17">
        <v>5</v>
      </c>
      <c r="D99" s="18">
        <v>3</v>
      </c>
      <c r="E99" s="14" t="s">
        <v>51</v>
      </c>
      <c r="F99" s="16">
        <v>240</v>
      </c>
      <c r="G99" s="20">
        <v>0</v>
      </c>
      <c r="H99" s="20">
        <v>0</v>
      </c>
    </row>
    <row r="100" spans="1:9" ht="21.75" hidden="1" customHeight="1" x14ac:dyDescent="0.2">
      <c r="A100" s="37" t="s">
        <v>52</v>
      </c>
      <c r="B100" s="16">
        <v>7</v>
      </c>
      <c r="C100" s="12">
        <v>7</v>
      </c>
      <c r="D100" s="13"/>
      <c r="E100" s="10"/>
      <c r="F100" s="9"/>
      <c r="G100" s="19">
        <f>G101</f>
        <v>0</v>
      </c>
      <c r="H100" s="19">
        <f>H101</f>
        <v>0</v>
      </c>
    </row>
    <row r="101" spans="1:9" ht="18.75" hidden="1" customHeight="1" x14ac:dyDescent="0.2">
      <c r="A101" s="35" t="s">
        <v>53</v>
      </c>
      <c r="B101" s="16">
        <v>7</v>
      </c>
      <c r="C101" s="17">
        <v>7</v>
      </c>
      <c r="D101" s="18"/>
      <c r="E101" s="18">
        <v>9500023190</v>
      </c>
      <c r="F101" s="16"/>
      <c r="G101" s="20">
        <f>G102+G104</f>
        <v>0</v>
      </c>
      <c r="H101" s="20">
        <f>H102+H104</f>
        <v>0</v>
      </c>
    </row>
    <row r="102" spans="1:9" ht="18.75" hidden="1" customHeight="1" x14ac:dyDescent="0.2">
      <c r="A102" s="15" t="s">
        <v>69</v>
      </c>
      <c r="B102" s="16"/>
      <c r="C102" s="17">
        <v>7</v>
      </c>
      <c r="D102" s="18">
        <v>7</v>
      </c>
      <c r="E102" s="18">
        <v>9500023190</v>
      </c>
      <c r="F102" s="16">
        <v>100</v>
      </c>
      <c r="G102" s="20">
        <f>G103</f>
        <v>0</v>
      </c>
      <c r="H102" s="20">
        <f>H103</f>
        <v>0</v>
      </c>
    </row>
    <row r="103" spans="1:9" ht="18.75" hidden="1" customHeight="1" x14ac:dyDescent="0.2">
      <c r="A103" s="15" t="s">
        <v>90</v>
      </c>
      <c r="B103" s="16"/>
      <c r="C103" s="17">
        <v>7</v>
      </c>
      <c r="D103" s="18">
        <v>7</v>
      </c>
      <c r="E103" s="18">
        <v>9500023190</v>
      </c>
      <c r="F103" s="16">
        <v>110</v>
      </c>
      <c r="G103" s="20">
        <v>0</v>
      </c>
      <c r="H103" s="20">
        <v>0</v>
      </c>
    </row>
    <row r="104" spans="1:9" ht="36.75" hidden="1" customHeight="1" x14ac:dyDescent="0.2">
      <c r="A104" s="34" t="s">
        <v>83</v>
      </c>
      <c r="B104" s="16">
        <v>7</v>
      </c>
      <c r="C104" s="17">
        <v>7</v>
      </c>
      <c r="D104" s="18">
        <v>7</v>
      </c>
      <c r="E104" s="18">
        <v>9500023190</v>
      </c>
      <c r="F104" s="16">
        <v>200</v>
      </c>
      <c r="G104" s="20">
        <f>G105</f>
        <v>0</v>
      </c>
      <c r="H104" s="20">
        <f>H105</f>
        <v>0</v>
      </c>
    </row>
    <row r="105" spans="1:9" ht="36" hidden="1" customHeight="1" x14ac:dyDescent="0.2">
      <c r="A105" s="35" t="s">
        <v>84</v>
      </c>
      <c r="B105" s="16">
        <v>7</v>
      </c>
      <c r="C105" s="17">
        <v>7</v>
      </c>
      <c r="D105" s="18">
        <v>7</v>
      </c>
      <c r="E105" s="18">
        <v>9500023190</v>
      </c>
      <c r="F105" s="16">
        <v>240</v>
      </c>
      <c r="G105" s="20">
        <v>0</v>
      </c>
      <c r="H105" s="20">
        <v>0</v>
      </c>
    </row>
    <row r="106" spans="1:9" x14ac:dyDescent="0.2">
      <c r="A106" s="8" t="s">
        <v>65</v>
      </c>
      <c r="B106" s="9">
        <v>555</v>
      </c>
      <c r="C106" s="12">
        <v>8</v>
      </c>
      <c r="D106" s="13">
        <v>0</v>
      </c>
      <c r="E106" s="10">
        <v>0</v>
      </c>
      <c r="F106" s="9">
        <v>0</v>
      </c>
      <c r="G106" s="19">
        <f>G107</f>
        <v>5874158</v>
      </c>
      <c r="H106" s="19">
        <f>H107</f>
        <v>5696438</v>
      </c>
    </row>
    <row r="107" spans="1:9" x14ac:dyDescent="0.2">
      <c r="A107" s="8" t="s">
        <v>66</v>
      </c>
      <c r="B107" s="9">
        <v>555</v>
      </c>
      <c r="C107" s="12">
        <v>8</v>
      </c>
      <c r="D107" s="13">
        <v>1</v>
      </c>
      <c r="E107" s="10">
        <v>0</v>
      </c>
      <c r="F107" s="9">
        <v>0</v>
      </c>
      <c r="G107" s="19">
        <f>G108+G111+G116</f>
        <v>5874158</v>
      </c>
      <c r="H107" s="19">
        <f>H108+H111+H116</f>
        <v>5696438</v>
      </c>
    </row>
    <row r="108" spans="1:9" x14ac:dyDescent="0.2">
      <c r="A108" s="15" t="s">
        <v>67</v>
      </c>
      <c r="B108" s="16">
        <v>555</v>
      </c>
      <c r="C108" s="17">
        <v>8</v>
      </c>
      <c r="D108" s="18">
        <v>1</v>
      </c>
      <c r="E108" s="14" t="s">
        <v>68</v>
      </c>
      <c r="F108" s="16">
        <v>0</v>
      </c>
      <c r="G108" s="20">
        <f>G109</f>
        <v>5874158</v>
      </c>
      <c r="H108" s="20">
        <f>H109</f>
        <v>5696438</v>
      </c>
    </row>
    <row r="109" spans="1:9" ht="15.75" customHeight="1" x14ac:dyDescent="0.2">
      <c r="A109" s="15" t="s">
        <v>69</v>
      </c>
      <c r="B109" s="16">
        <v>555</v>
      </c>
      <c r="C109" s="17">
        <v>8</v>
      </c>
      <c r="D109" s="18">
        <v>1</v>
      </c>
      <c r="E109" s="14" t="s">
        <v>68</v>
      </c>
      <c r="F109" s="16">
        <v>100</v>
      </c>
      <c r="G109" s="20">
        <f>G110</f>
        <v>5874158</v>
      </c>
      <c r="H109" s="20">
        <f>H110</f>
        <v>5696438</v>
      </c>
    </row>
    <row r="110" spans="1:9" ht="15.75" customHeight="1" x14ac:dyDescent="0.2">
      <c r="A110" s="15" t="s">
        <v>90</v>
      </c>
      <c r="B110" s="16"/>
      <c r="C110" s="17">
        <v>8</v>
      </c>
      <c r="D110" s="18">
        <v>1</v>
      </c>
      <c r="E110" s="14" t="s">
        <v>68</v>
      </c>
      <c r="F110" s="16">
        <v>110</v>
      </c>
      <c r="G110" s="20">
        <v>5874158</v>
      </c>
      <c r="H110" s="20">
        <v>5696438</v>
      </c>
    </row>
    <row r="111" spans="1:9" ht="12.75" hidden="1" customHeight="1" x14ac:dyDescent="0.2">
      <c r="A111" s="15" t="s">
        <v>70</v>
      </c>
      <c r="B111" s="16">
        <v>555</v>
      </c>
      <c r="C111" s="17">
        <v>8</v>
      </c>
      <c r="D111" s="18">
        <v>1</v>
      </c>
      <c r="E111" s="14" t="s">
        <v>71</v>
      </c>
      <c r="F111" s="16">
        <v>0</v>
      </c>
      <c r="G111" s="20">
        <f>G112+G114</f>
        <v>0</v>
      </c>
      <c r="H111" s="20">
        <f>H112+H114</f>
        <v>0</v>
      </c>
      <c r="I111" s="21"/>
    </row>
    <row r="112" spans="1:9" ht="22.5" hidden="1" customHeight="1" x14ac:dyDescent="0.2">
      <c r="A112" s="34" t="s">
        <v>83</v>
      </c>
      <c r="B112" s="16"/>
      <c r="C112" s="17">
        <v>8</v>
      </c>
      <c r="D112" s="18">
        <v>1</v>
      </c>
      <c r="E112" s="14" t="s">
        <v>71</v>
      </c>
      <c r="F112" s="16">
        <v>200</v>
      </c>
      <c r="G112" s="20">
        <f>G113</f>
        <v>0</v>
      </c>
      <c r="H112" s="20">
        <f>H113</f>
        <v>0</v>
      </c>
      <c r="I112" s="21"/>
    </row>
    <row r="113" spans="1:9" ht="22.5" hidden="1" customHeight="1" x14ac:dyDescent="0.2">
      <c r="A113" s="35" t="s">
        <v>84</v>
      </c>
      <c r="B113" s="16"/>
      <c r="C113" s="17">
        <v>8</v>
      </c>
      <c r="D113" s="18">
        <v>1</v>
      </c>
      <c r="E113" s="14" t="s">
        <v>71</v>
      </c>
      <c r="F113" s="16">
        <v>240</v>
      </c>
      <c r="G113" s="20">
        <v>0</v>
      </c>
      <c r="H113" s="20">
        <v>0</v>
      </c>
      <c r="I113" s="21"/>
    </row>
    <row r="114" spans="1:9" ht="12.75" hidden="1" customHeight="1" x14ac:dyDescent="0.2">
      <c r="A114" s="36" t="s">
        <v>85</v>
      </c>
      <c r="B114" s="16"/>
      <c r="C114" s="17">
        <v>8</v>
      </c>
      <c r="D114" s="18">
        <v>1</v>
      </c>
      <c r="E114" s="14" t="s">
        <v>71</v>
      </c>
      <c r="F114" s="16">
        <v>800</v>
      </c>
      <c r="G114" s="20">
        <f>G115</f>
        <v>0</v>
      </c>
      <c r="H114" s="20">
        <f>H115</f>
        <v>0</v>
      </c>
      <c r="I114" s="21"/>
    </row>
    <row r="115" spans="1:9" ht="12.75" hidden="1" customHeight="1" x14ac:dyDescent="0.2">
      <c r="A115" s="35" t="s">
        <v>86</v>
      </c>
      <c r="B115" s="16"/>
      <c r="C115" s="17">
        <v>8</v>
      </c>
      <c r="D115" s="18">
        <v>1</v>
      </c>
      <c r="E115" s="14" t="s">
        <v>71</v>
      </c>
      <c r="F115" s="16">
        <v>850</v>
      </c>
      <c r="G115" s="20">
        <v>0</v>
      </c>
      <c r="H115" s="20">
        <v>0</v>
      </c>
      <c r="I115" s="21"/>
    </row>
    <row r="116" spans="1:9" ht="33.75" hidden="1" customHeight="1" x14ac:dyDescent="0.2">
      <c r="A116" s="15" t="s">
        <v>72</v>
      </c>
      <c r="B116" s="16">
        <v>555</v>
      </c>
      <c r="C116" s="17">
        <v>8</v>
      </c>
      <c r="D116" s="18">
        <v>1</v>
      </c>
      <c r="E116" s="14" t="s">
        <v>73</v>
      </c>
      <c r="F116" s="16">
        <v>0</v>
      </c>
      <c r="G116" s="20">
        <v>0</v>
      </c>
      <c r="H116" s="20">
        <v>0</v>
      </c>
    </row>
    <row r="117" spans="1:9" ht="12.75" hidden="1" customHeight="1" x14ac:dyDescent="0.2">
      <c r="A117" s="15" t="s">
        <v>69</v>
      </c>
      <c r="B117" s="16"/>
      <c r="C117" s="17">
        <v>8</v>
      </c>
      <c r="D117" s="18">
        <v>1</v>
      </c>
      <c r="E117" s="14" t="s">
        <v>73</v>
      </c>
      <c r="F117" s="16">
        <v>100</v>
      </c>
      <c r="G117" s="20">
        <v>0</v>
      </c>
      <c r="H117" s="20">
        <v>0</v>
      </c>
    </row>
    <row r="118" spans="1:9" ht="12.75" hidden="1" customHeight="1" x14ac:dyDescent="0.2">
      <c r="A118" s="8" t="s">
        <v>54</v>
      </c>
      <c r="B118" s="9">
        <v>555</v>
      </c>
      <c r="C118" s="12">
        <v>10</v>
      </c>
      <c r="D118" s="13">
        <v>0</v>
      </c>
      <c r="E118" s="10">
        <v>0</v>
      </c>
      <c r="F118" s="9">
        <v>0</v>
      </c>
      <c r="G118" s="19">
        <f t="shared" ref="G118:H121" si="1">G119</f>
        <v>0</v>
      </c>
      <c r="H118" s="19">
        <f t="shared" si="1"/>
        <v>0</v>
      </c>
    </row>
    <row r="119" spans="1:9" ht="12.75" hidden="1" customHeight="1" x14ac:dyDescent="0.2">
      <c r="A119" s="8" t="s">
        <v>55</v>
      </c>
      <c r="B119" s="9">
        <v>555</v>
      </c>
      <c r="C119" s="12">
        <v>10</v>
      </c>
      <c r="D119" s="13">
        <v>1</v>
      </c>
      <c r="E119" s="10">
        <v>0</v>
      </c>
      <c r="F119" s="9">
        <v>0</v>
      </c>
      <c r="G119" s="19">
        <f t="shared" si="1"/>
        <v>0</v>
      </c>
      <c r="H119" s="19">
        <f t="shared" si="1"/>
        <v>0</v>
      </c>
    </row>
    <row r="120" spans="1:9" ht="12.75" hidden="1" customHeight="1" x14ac:dyDescent="0.2">
      <c r="A120" s="15" t="s">
        <v>56</v>
      </c>
      <c r="B120" s="16">
        <v>555</v>
      </c>
      <c r="C120" s="17">
        <v>10</v>
      </c>
      <c r="D120" s="18">
        <v>1</v>
      </c>
      <c r="E120" s="14" t="s">
        <v>57</v>
      </c>
      <c r="F120" s="16">
        <v>0</v>
      </c>
      <c r="G120" s="20">
        <f t="shared" si="1"/>
        <v>0</v>
      </c>
      <c r="H120" s="20">
        <f t="shared" si="1"/>
        <v>0</v>
      </c>
    </row>
    <row r="121" spans="1:9" ht="12.75" hidden="1" customHeight="1" x14ac:dyDescent="0.2">
      <c r="A121" s="34" t="s">
        <v>88</v>
      </c>
      <c r="B121" s="16"/>
      <c r="C121" s="17">
        <v>10</v>
      </c>
      <c r="D121" s="18">
        <v>1</v>
      </c>
      <c r="E121" s="14" t="s">
        <v>57</v>
      </c>
      <c r="F121" s="16">
        <v>300</v>
      </c>
      <c r="G121" s="20">
        <f t="shared" si="1"/>
        <v>0</v>
      </c>
      <c r="H121" s="20">
        <f t="shared" si="1"/>
        <v>0</v>
      </c>
    </row>
    <row r="122" spans="1:9" ht="29.25" hidden="1" customHeight="1" x14ac:dyDescent="0.2">
      <c r="A122" s="34" t="s">
        <v>89</v>
      </c>
      <c r="B122" s="16">
        <v>555</v>
      </c>
      <c r="C122" s="17">
        <v>10</v>
      </c>
      <c r="D122" s="18">
        <v>1</v>
      </c>
      <c r="E122" s="14" t="s">
        <v>57</v>
      </c>
      <c r="F122" s="16">
        <v>320</v>
      </c>
      <c r="G122" s="20">
        <v>0</v>
      </c>
      <c r="H122" s="20">
        <v>0</v>
      </c>
    </row>
    <row r="123" spans="1:9" ht="22.5" hidden="1" customHeight="1" x14ac:dyDescent="0.2">
      <c r="A123" s="8" t="s">
        <v>58</v>
      </c>
      <c r="B123" s="9">
        <v>555</v>
      </c>
      <c r="C123" s="12">
        <v>14</v>
      </c>
      <c r="D123" s="13">
        <v>0</v>
      </c>
      <c r="E123" s="10">
        <v>0</v>
      </c>
      <c r="F123" s="9">
        <v>0</v>
      </c>
      <c r="G123" s="19">
        <f>G124</f>
        <v>0</v>
      </c>
      <c r="H123" s="19">
        <f>H124</f>
        <v>0</v>
      </c>
    </row>
    <row r="124" spans="1:9" ht="12.75" hidden="1" customHeight="1" x14ac:dyDescent="0.2">
      <c r="A124" s="8" t="s">
        <v>59</v>
      </c>
      <c r="B124" s="9">
        <v>555</v>
      </c>
      <c r="C124" s="12">
        <v>14</v>
      </c>
      <c r="D124" s="13">
        <v>3</v>
      </c>
      <c r="E124" s="10">
        <v>0</v>
      </c>
      <c r="F124" s="9">
        <v>0</v>
      </c>
      <c r="G124" s="19">
        <f>G125</f>
        <v>0</v>
      </c>
      <c r="H124" s="19">
        <f>H125</f>
        <v>0</v>
      </c>
    </row>
    <row r="125" spans="1:9" ht="22.5" hidden="1" customHeight="1" x14ac:dyDescent="0.2">
      <c r="A125" s="15" t="s">
        <v>60</v>
      </c>
      <c r="B125" s="16">
        <v>555</v>
      </c>
      <c r="C125" s="17">
        <v>14</v>
      </c>
      <c r="D125" s="18">
        <v>3</v>
      </c>
      <c r="E125" s="14" t="s">
        <v>61</v>
      </c>
      <c r="F125" s="16">
        <v>0</v>
      </c>
      <c r="G125" s="20">
        <f>G127</f>
        <v>0</v>
      </c>
      <c r="H125" s="20">
        <f>H127</f>
        <v>0</v>
      </c>
    </row>
    <row r="126" spans="1:9" ht="12.75" hidden="1" customHeight="1" x14ac:dyDescent="0.2">
      <c r="A126" s="34" t="s">
        <v>87</v>
      </c>
      <c r="B126" s="16"/>
      <c r="C126" s="17">
        <v>14</v>
      </c>
      <c r="D126" s="18">
        <v>3</v>
      </c>
      <c r="E126" s="14" t="s">
        <v>61</v>
      </c>
      <c r="F126" s="16">
        <v>500</v>
      </c>
      <c r="G126" s="20">
        <f>G127</f>
        <v>0</v>
      </c>
      <c r="H126" s="20">
        <f>H127</f>
        <v>0</v>
      </c>
    </row>
    <row r="127" spans="1:9" ht="17.25" hidden="1" customHeight="1" x14ac:dyDescent="0.2">
      <c r="A127" s="15" t="s">
        <v>17</v>
      </c>
      <c r="B127" s="16">
        <v>555</v>
      </c>
      <c r="C127" s="17">
        <v>14</v>
      </c>
      <c r="D127" s="18">
        <v>3</v>
      </c>
      <c r="E127" s="14" t="s">
        <v>61</v>
      </c>
      <c r="F127" s="16" t="s">
        <v>18</v>
      </c>
      <c r="G127" s="20">
        <v>0</v>
      </c>
      <c r="H127" s="20">
        <v>0</v>
      </c>
    </row>
  </sheetData>
  <autoFilter ref="A14:GE14"/>
  <mergeCells count="12">
    <mergeCell ref="G13:G14"/>
    <mergeCell ref="H13:H14"/>
    <mergeCell ref="B1:G5"/>
    <mergeCell ref="A8:G8"/>
    <mergeCell ref="A9:G9"/>
    <mergeCell ref="A10:G10"/>
    <mergeCell ref="A11:G11"/>
    <mergeCell ref="A13:A14"/>
    <mergeCell ref="C13:C14"/>
    <mergeCell ref="D13:D14"/>
    <mergeCell ref="E13:E14"/>
    <mergeCell ref="F13:F14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showGridLines="0" tabSelected="1" view="pageBreakPreview" zoomScaleNormal="100" zoomScaleSheetLayoutView="100" workbookViewId="0">
      <selection activeCell="B1" sqref="B1:G5"/>
    </sheetView>
  </sheetViews>
  <sheetFormatPr defaultColWidth="9.140625" defaultRowHeight="12.75" x14ac:dyDescent="0.2"/>
  <cols>
    <col min="1" max="1" width="58" style="40" customWidth="1"/>
    <col min="2" max="2" width="5.85546875" style="1" hidden="1" customWidth="1"/>
    <col min="3" max="3" width="4.28515625" style="1" customWidth="1"/>
    <col min="4" max="4" width="4.7109375" style="1" customWidth="1"/>
    <col min="5" max="5" width="9.7109375" style="1" customWidth="1"/>
    <col min="6" max="6" width="10.28515625" style="1" customWidth="1"/>
    <col min="7" max="7" width="12.42578125" style="1" customWidth="1"/>
    <col min="8" max="8" width="14.5703125" style="1" customWidth="1"/>
    <col min="9" max="9" width="13.5703125" style="1" customWidth="1"/>
    <col min="10" max="10" width="13" style="1" customWidth="1"/>
    <col min="11" max="187" width="9.140625" style="1" customWidth="1"/>
    <col min="188" max="16384" width="9.140625" style="1"/>
  </cols>
  <sheetData>
    <row r="1" spans="1:8" s="2" customFormat="1" ht="15.75" x14ac:dyDescent="0.25">
      <c r="A1" s="38"/>
      <c r="B1" s="44" t="s">
        <v>103</v>
      </c>
      <c r="C1" s="45"/>
      <c r="D1" s="45"/>
      <c r="E1" s="45"/>
      <c r="F1" s="45"/>
      <c r="G1" s="45"/>
    </row>
    <row r="2" spans="1:8" s="2" customFormat="1" ht="15.75" x14ac:dyDescent="0.25">
      <c r="A2" s="38"/>
      <c r="B2" s="45"/>
      <c r="C2" s="45"/>
      <c r="D2" s="45"/>
      <c r="E2" s="45"/>
      <c r="F2" s="45"/>
      <c r="G2" s="45"/>
    </row>
    <row r="3" spans="1:8" s="2" customFormat="1" ht="15.75" x14ac:dyDescent="0.25">
      <c r="A3" s="38"/>
      <c r="B3" s="45"/>
      <c r="C3" s="45"/>
      <c r="D3" s="45"/>
      <c r="E3" s="45"/>
      <c r="F3" s="45"/>
      <c r="G3" s="45"/>
    </row>
    <row r="4" spans="1:8" s="2" customFormat="1" ht="15.75" x14ac:dyDescent="0.25">
      <c r="A4" s="38"/>
      <c r="B4" s="45"/>
      <c r="C4" s="45"/>
      <c r="D4" s="45"/>
      <c r="E4" s="45"/>
      <c r="F4" s="45"/>
      <c r="G4" s="45"/>
    </row>
    <row r="5" spans="1:8" s="2" customFormat="1" ht="15.75" x14ac:dyDescent="0.25">
      <c r="A5" s="38"/>
      <c r="B5" s="45"/>
      <c r="C5" s="45"/>
      <c r="D5" s="45"/>
      <c r="E5" s="45"/>
      <c r="F5" s="45"/>
      <c r="G5" s="45"/>
    </row>
    <row r="6" spans="1:8" s="3" customFormat="1" ht="13.5" customHeight="1" x14ac:dyDescent="0.25">
      <c r="A6" s="39"/>
      <c r="E6" s="4"/>
      <c r="F6" s="4"/>
      <c r="G6" s="4"/>
    </row>
    <row r="7" spans="1:8" s="3" customFormat="1" ht="15" customHeight="1" x14ac:dyDescent="0.2">
      <c r="A7" s="39"/>
    </row>
    <row r="8" spans="1:8" s="6" customFormat="1" ht="19.5" customHeight="1" x14ac:dyDescent="0.3">
      <c r="A8" s="46" t="s">
        <v>77</v>
      </c>
      <c r="B8" s="46"/>
      <c r="C8" s="46"/>
      <c r="D8" s="46"/>
      <c r="E8" s="46"/>
      <c r="F8" s="46"/>
      <c r="G8" s="46"/>
    </row>
    <row r="9" spans="1:8" s="6" customFormat="1" ht="35.25" customHeight="1" x14ac:dyDescent="0.3">
      <c r="A9" s="46" t="s">
        <v>92</v>
      </c>
      <c r="B9" s="46"/>
      <c r="C9" s="46"/>
      <c r="D9" s="46"/>
      <c r="E9" s="46"/>
      <c r="F9" s="46"/>
      <c r="G9" s="46"/>
    </row>
    <row r="10" spans="1:8" s="6" customFormat="1" ht="15" customHeight="1" x14ac:dyDescent="0.3">
      <c r="A10" s="46" t="s">
        <v>93</v>
      </c>
      <c r="B10" s="46"/>
      <c r="C10" s="46"/>
      <c r="D10" s="46"/>
      <c r="E10" s="46"/>
      <c r="F10" s="46"/>
      <c r="G10" s="46"/>
    </row>
    <row r="11" spans="1:8" s="6" customFormat="1" ht="15" customHeight="1" x14ac:dyDescent="0.3">
      <c r="A11" s="46" t="s">
        <v>94</v>
      </c>
      <c r="B11" s="46"/>
      <c r="C11" s="46"/>
      <c r="D11" s="46"/>
      <c r="E11" s="46"/>
      <c r="F11" s="46"/>
      <c r="G11" s="46"/>
    </row>
    <row r="12" spans="1:8" s="3" customFormat="1" ht="15" customHeight="1" x14ac:dyDescent="0.2">
      <c r="A12" s="39"/>
      <c r="G12" s="5" t="s">
        <v>2</v>
      </c>
    </row>
    <row r="13" spans="1:8" ht="14.25" customHeight="1" x14ac:dyDescent="0.2">
      <c r="A13" s="42" t="s">
        <v>0</v>
      </c>
      <c r="B13" s="23"/>
      <c r="C13" s="47" t="s">
        <v>78</v>
      </c>
      <c r="D13" s="49" t="s">
        <v>1</v>
      </c>
      <c r="E13" s="49" t="s">
        <v>79</v>
      </c>
      <c r="F13" s="49" t="s">
        <v>80</v>
      </c>
      <c r="G13" s="42" t="s">
        <v>95</v>
      </c>
    </row>
    <row r="14" spans="1:8" ht="30.75" customHeight="1" x14ac:dyDescent="0.2">
      <c r="A14" s="42"/>
      <c r="B14" s="7" t="s">
        <v>3</v>
      </c>
      <c r="C14" s="48"/>
      <c r="D14" s="43"/>
      <c r="E14" s="43"/>
      <c r="F14" s="43"/>
      <c r="G14" s="42"/>
    </row>
    <row r="15" spans="1:8" x14ac:dyDescent="0.2">
      <c r="A15" s="8" t="s">
        <v>4</v>
      </c>
      <c r="B15" s="9">
        <v>555</v>
      </c>
      <c r="C15" s="12">
        <v>0</v>
      </c>
      <c r="D15" s="13">
        <v>0</v>
      </c>
      <c r="E15" s="10">
        <v>0</v>
      </c>
      <c r="F15" s="9">
        <v>0</v>
      </c>
      <c r="G15" s="11">
        <f>G16+G52+G60+G77+G100+G106+G118+G123+G45</f>
        <v>17214633</v>
      </c>
      <c r="H15" s="21"/>
    </row>
    <row r="16" spans="1:8" x14ac:dyDescent="0.2">
      <c r="A16" s="8" t="s">
        <v>5</v>
      </c>
      <c r="B16" s="9">
        <v>555</v>
      </c>
      <c r="C16" s="12">
        <v>1</v>
      </c>
      <c r="D16" s="13">
        <v>0</v>
      </c>
      <c r="E16" s="10">
        <v>0</v>
      </c>
      <c r="F16" s="9">
        <v>0</v>
      </c>
      <c r="G16" s="19">
        <f>G17+G21+G30+G34+G38</f>
        <v>4062477</v>
      </c>
      <c r="H16" s="21"/>
    </row>
    <row r="17" spans="1:8" ht="22.5" x14ac:dyDescent="0.2">
      <c r="A17" s="8" t="s">
        <v>6</v>
      </c>
      <c r="B17" s="9">
        <v>555</v>
      </c>
      <c r="C17" s="12">
        <v>1</v>
      </c>
      <c r="D17" s="13">
        <v>2</v>
      </c>
      <c r="E17" s="10">
        <v>0</v>
      </c>
      <c r="F17" s="9">
        <v>0</v>
      </c>
      <c r="G17" s="19">
        <f>G18</f>
        <v>597277</v>
      </c>
      <c r="H17" s="21"/>
    </row>
    <row r="18" spans="1:8" x14ac:dyDescent="0.2">
      <c r="A18" s="15" t="s">
        <v>7</v>
      </c>
      <c r="B18" s="16">
        <v>555</v>
      </c>
      <c r="C18" s="17">
        <v>1</v>
      </c>
      <c r="D18" s="18">
        <v>2</v>
      </c>
      <c r="E18" s="14" t="s">
        <v>8</v>
      </c>
      <c r="F18" s="16">
        <v>0</v>
      </c>
      <c r="G18" s="20">
        <f>G19+G20</f>
        <v>597277</v>
      </c>
    </row>
    <row r="19" spans="1:8" ht="45" x14ac:dyDescent="0.2">
      <c r="A19" s="34" t="s">
        <v>81</v>
      </c>
      <c r="B19" s="16"/>
      <c r="C19" s="17">
        <v>1</v>
      </c>
      <c r="D19" s="18">
        <v>2</v>
      </c>
      <c r="E19" s="14" t="s">
        <v>8</v>
      </c>
      <c r="F19" s="16">
        <v>100</v>
      </c>
      <c r="G19" s="20">
        <v>458760</v>
      </c>
    </row>
    <row r="20" spans="1:8" ht="22.5" x14ac:dyDescent="0.2">
      <c r="A20" s="35" t="s">
        <v>82</v>
      </c>
      <c r="B20" s="16"/>
      <c r="C20" s="17">
        <v>1</v>
      </c>
      <c r="D20" s="18">
        <v>2</v>
      </c>
      <c r="E20" s="14" t="s">
        <v>8</v>
      </c>
      <c r="F20" s="16">
        <v>120</v>
      </c>
      <c r="G20" s="20">
        <v>138517</v>
      </c>
    </row>
    <row r="21" spans="1:8" ht="33.75" x14ac:dyDescent="0.2">
      <c r="A21" s="8" t="s">
        <v>9</v>
      </c>
      <c r="B21" s="9">
        <v>555</v>
      </c>
      <c r="C21" s="12">
        <v>1</v>
      </c>
      <c r="D21" s="13">
        <v>4</v>
      </c>
      <c r="E21" s="10">
        <v>0</v>
      </c>
      <c r="F21" s="9">
        <v>0</v>
      </c>
      <c r="G21" s="19">
        <f>G22+G25</f>
        <v>3439600</v>
      </c>
      <c r="H21" s="21"/>
    </row>
    <row r="22" spans="1:8" x14ac:dyDescent="0.2">
      <c r="A22" s="15" t="s">
        <v>10</v>
      </c>
      <c r="B22" s="16">
        <v>555</v>
      </c>
      <c r="C22" s="17">
        <v>1</v>
      </c>
      <c r="D22" s="18">
        <v>4</v>
      </c>
      <c r="E22" s="14" t="s">
        <v>11</v>
      </c>
      <c r="F22" s="16">
        <v>0</v>
      </c>
      <c r="G22" s="20">
        <f>G23</f>
        <v>2643000</v>
      </c>
    </row>
    <row r="23" spans="1:8" ht="45" x14ac:dyDescent="0.2">
      <c r="A23" s="34" t="s">
        <v>81</v>
      </c>
      <c r="B23" s="16"/>
      <c r="C23" s="17">
        <v>1</v>
      </c>
      <c r="D23" s="18">
        <v>4</v>
      </c>
      <c r="E23" s="14" t="s">
        <v>11</v>
      </c>
      <c r="F23" s="16">
        <v>100</v>
      </c>
      <c r="G23" s="20">
        <f>G24</f>
        <v>2643000</v>
      </c>
    </row>
    <row r="24" spans="1:8" ht="22.5" x14ac:dyDescent="0.2">
      <c r="A24" s="35" t="s">
        <v>82</v>
      </c>
      <c r="B24" s="16"/>
      <c r="C24" s="17">
        <v>1</v>
      </c>
      <c r="D24" s="18">
        <v>4</v>
      </c>
      <c r="E24" s="14" t="s">
        <v>11</v>
      </c>
      <c r="F24" s="16">
        <v>120</v>
      </c>
      <c r="G24" s="20">
        <f>2009300+633700</f>
        <v>2643000</v>
      </c>
      <c r="H24" s="21"/>
    </row>
    <row r="25" spans="1:8" x14ac:dyDescent="0.2">
      <c r="A25" s="15" t="s">
        <v>12</v>
      </c>
      <c r="B25" s="16">
        <v>555</v>
      </c>
      <c r="C25" s="17">
        <v>1</v>
      </c>
      <c r="D25" s="18">
        <v>4</v>
      </c>
      <c r="E25" s="14" t="s">
        <v>13</v>
      </c>
      <c r="F25" s="16">
        <v>0</v>
      </c>
      <c r="G25" s="20">
        <f>G26+G28</f>
        <v>796600</v>
      </c>
      <c r="H25" s="21"/>
    </row>
    <row r="26" spans="1:8" ht="22.5" x14ac:dyDescent="0.2">
      <c r="A26" s="34" t="s">
        <v>83</v>
      </c>
      <c r="B26" s="16"/>
      <c r="C26" s="17">
        <v>1</v>
      </c>
      <c r="D26" s="18">
        <v>4</v>
      </c>
      <c r="E26" s="14" t="s">
        <v>13</v>
      </c>
      <c r="F26" s="16">
        <v>200</v>
      </c>
      <c r="G26" s="20">
        <f>G27</f>
        <v>761200</v>
      </c>
    </row>
    <row r="27" spans="1:8" ht="22.5" x14ac:dyDescent="0.2">
      <c r="A27" s="35" t="s">
        <v>84</v>
      </c>
      <c r="B27" s="16"/>
      <c r="C27" s="17">
        <v>1</v>
      </c>
      <c r="D27" s="18">
        <v>4</v>
      </c>
      <c r="E27" s="14" t="s">
        <v>13</v>
      </c>
      <c r="F27" s="16">
        <v>240</v>
      </c>
      <c r="G27" s="20">
        <f>124300+25000+23800+141800+120000+326300</f>
        <v>761200</v>
      </c>
      <c r="H27" s="21"/>
    </row>
    <row r="28" spans="1:8" x14ac:dyDescent="0.2">
      <c r="A28" s="36" t="s">
        <v>85</v>
      </c>
      <c r="B28" s="16"/>
      <c r="C28" s="17">
        <v>1</v>
      </c>
      <c r="D28" s="18">
        <v>4</v>
      </c>
      <c r="E28" s="14" t="s">
        <v>13</v>
      </c>
      <c r="F28" s="16">
        <v>800</v>
      </c>
      <c r="G28" s="26">
        <f>G29</f>
        <v>35400</v>
      </c>
    </row>
    <row r="29" spans="1:8" x14ac:dyDescent="0.2">
      <c r="A29" s="35" t="s">
        <v>86</v>
      </c>
      <c r="B29" s="16"/>
      <c r="C29" s="17">
        <v>1</v>
      </c>
      <c r="D29" s="18">
        <v>4</v>
      </c>
      <c r="E29" s="14" t="s">
        <v>13</v>
      </c>
      <c r="F29" s="16">
        <v>850</v>
      </c>
      <c r="G29" s="26">
        <f>20000+4000+11400</f>
        <v>35400</v>
      </c>
    </row>
    <row r="30" spans="1:8" ht="22.5" x14ac:dyDescent="0.2">
      <c r="A30" s="8" t="s">
        <v>14</v>
      </c>
      <c r="B30" s="9">
        <v>555</v>
      </c>
      <c r="C30" s="12">
        <v>1</v>
      </c>
      <c r="D30" s="13">
        <v>6</v>
      </c>
      <c r="E30" s="10">
        <v>0</v>
      </c>
      <c r="F30" s="9">
        <v>0</v>
      </c>
      <c r="G30" s="19">
        <v>20000</v>
      </c>
    </row>
    <row r="31" spans="1:8" ht="22.5" x14ac:dyDescent="0.2">
      <c r="A31" s="15" t="s">
        <v>15</v>
      </c>
      <c r="B31" s="16">
        <v>555</v>
      </c>
      <c r="C31" s="17">
        <v>1</v>
      </c>
      <c r="D31" s="18">
        <v>6</v>
      </c>
      <c r="E31" s="14" t="s">
        <v>16</v>
      </c>
      <c r="F31" s="16">
        <v>0</v>
      </c>
      <c r="G31" s="20">
        <v>20000</v>
      </c>
    </row>
    <row r="32" spans="1:8" x14ac:dyDescent="0.2">
      <c r="A32" s="34" t="s">
        <v>87</v>
      </c>
      <c r="B32" s="16"/>
      <c r="C32" s="17">
        <v>1</v>
      </c>
      <c r="D32" s="18">
        <v>6</v>
      </c>
      <c r="E32" s="14" t="s">
        <v>16</v>
      </c>
      <c r="F32" s="16">
        <v>500</v>
      </c>
      <c r="G32" s="20">
        <f>G33</f>
        <v>20000</v>
      </c>
    </row>
    <row r="33" spans="1:10" x14ac:dyDescent="0.2">
      <c r="A33" s="15" t="s">
        <v>17</v>
      </c>
      <c r="B33" s="16">
        <v>555</v>
      </c>
      <c r="C33" s="17">
        <v>1</v>
      </c>
      <c r="D33" s="18">
        <v>6</v>
      </c>
      <c r="E33" s="14" t="s">
        <v>16</v>
      </c>
      <c r="F33" s="16" t="s">
        <v>18</v>
      </c>
      <c r="G33" s="20">
        <v>20000</v>
      </c>
    </row>
    <row r="34" spans="1:10" x14ac:dyDescent="0.2">
      <c r="A34" s="8" t="s">
        <v>19</v>
      </c>
      <c r="B34" s="9">
        <v>555</v>
      </c>
      <c r="C34" s="12">
        <v>1</v>
      </c>
      <c r="D34" s="13">
        <v>11</v>
      </c>
      <c r="E34" s="10">
        <v>0</v>
      </c>
      <c r="F34" s="9">
        <v>0</v>
      </c>
      <c r="G34" s="19">
        <f>G35</f>
        <v>5600</v>
      </c>
    </row>
    <row r="35" spans="1:10" x14ac:dyDescent="0.2">
      <c r="A35" s="15" t="s">
        <v>20</v>
      </c>
      <c r="B35" s="16">
        <v>555</v>
      </c>
      <c r="C35" s="17">
        <v>1</v>
      </c>
      <c r="D35" s="18">
        <v>11</v>
      </c>
      <c r="E35" s="14" t="s">
        <v>21</v>
      </c>
      <c r="F35" s="16">
        <v>0</v>
      </c>
      <c r="G35" s="20">
        <f>G36</f>
        <v>5600</v>
      </c>
    </row>
    <row r="36" spans="1:10" x14ac:dyDescent="0.2">
      <c r="A36" s="34" t="s">
        <v>85</v>
      </c>
      <c r="B36" s="16"/>
      <c r="C36" s="17">
        <v>1</v>
      </c>
      <c r="D36" s="18">
        <v>11</v>
      </c>
      <c r="E36" s="14" t="s">
        <v>21</v>
      </c>
      <c r="F36" s="16">
        <v>800</v>
      </c>
      <c r="G36" s="20">
        <f>G37</f>
        <v>5600</v>
      </c>
    </row>
    <row r="37" spans="1:10" x14ac:dyDescent="0.2">
      <c r="A37" s="15" t="s">
        <v>22</v>
      </c>
      <c r="B37" s="16">
        <v>555</v>
      </c>
      <c r="C37" s="17">
        <v>1</v>
      </c>
      <c r="D37" s="18">
        <v>11</v>
      </c>
      <c r="E37" s="14" t="s">
        <v>21</v>
      </c>
      <c r="F37" s="16" t="s">
        <v>23</v>
      </c>
      <c r="G37" s="20">
        <v>5600</v>
      </c>
      <c r="J37" s="21"/>
    </row>
    <row r="38" spans="1:10" hidden="1" x14ac:dyDescent="0.2">
      <c r="A38" s="8" t="s">
        <v>24</v>
      </c>
      <c r="B38" s="9">
        <v>555</v>
      </c>
      <c r="C38" s="12">
        <v>1</v>
      </c>
      <c r="D38" s="13">
        <v>13</v>
      </c>
      <c r="E38" s="10">
        <v>0</v>
      </c>
      <c r="F38" s="9">
        <v>0</v>
      </c>
      <c r="G38" s="19">
        <f>G39+G42</f>
        <v>0</v>
      </c>
    </row>
    <row r="39" spans="1:10" hidden="1" x14ac:dyDescent="0.2">
      <c r="A39" s="15" t="s">
        <v>97</v>
      </c>
      <c r="B39" s="9"/>
      <c r="C39" s="17">
        <v>1</v>
      </c>
      <c r="D39" s="18">
        <v>13</v>
      </c>
      <c r="E39" s="14">
        <v>9500003190</v>
      </c>
      <c r="F39" s="9"/>
      <c r="G39" s="20">
        <f>G40</f>
        <v>0</v>
      </c>
    </row>
    <row r="40" spans="1:10" ht="22.5" hidden="1" x14ac:dyDescent="0.2">
      <c r="A40" s="34" t="s">
        <v>83</v>
      </c>
      <c r="B40" s="9"/>
      <c r="C40" s="17">
        <v>1</v>
      </c>
      <c r="D40" s="18">
        <v>13</v>
      </c>
      <c r="E40" s="14">
        <v>9500003190</v>
      </c>
      <c r="F40" s="16">
        <v>200</v>
      </c>
      <c r="G40" s="20">
        <f>G41</f>
        <v>0</v>
      </c>
    </row>
    <row r="41" spans="1:10" ht="22.5" hidden="1" x14ac:dyDescent="0.2">
      <c r="A41" s="35" t="s">
        <v>84</v>
      </c>
      <c r="B41" s="9"/>
      <c r="C41" s="17">
        <v>1</v>
      </c>
      <c r="D41" s="18">
        <v>13</v>
      </c>
      <c r="E41" s="14">
        <v>9500003190</v>
      </c>
      <c r="F41" s="16">
        <v>240</v>
      </c>
      <c r="G41" s="20">
        <v>0</v>
      </c>
    </row>
    <row r="42" spans="1:10" ht="22.5" hidden="1" x14ac:dyDescent="0.2">
      <c r="A42" s="15" t="s">
        <v>25</v>
      </c>
      <c r="B42" s="16">
        <v>555</v>
      </c>
      <c r="C42" s="17">
        <v>1</v>
      </c>
      <c r="D42" s="18">
        <v>13</v>
      </c>
      <c r="E42" s="14" t="s">
        <v>26</v>
      </c>
      <c r="F42" s="16">
        <v>0</v>
      </c>
      <c r="G42" s="20">
        <f>G44</f>
        <v>0</v>
      </c>
    </row>
    <row r="43" spans="1:10" ht="22.5" hidden="1" x14ac:dyDescent="0.2">
      <c r="A43" s="34" t="s">
        <v>83</v>
      </c>
      <c r="B43" s="16"/>
      <c r="C43" s="17">
        <v>1</v>
      </c>
      <c r="D43" s="18">
        <v>13</v>
      </c>
      <c r="E43" s="14" t="s">
        <v>26</v>
      </c>
      <c r="F43" s="16">
        <v>200</v>
      </c>
      <c r="G43" s="20">
        <f>G44</f>
        <v>0</v>
      </c>
    </row>
    <row r="44" spans="1:10" ht="38.25" hidden="1" customHeight="1" x14ac:dyDescent="0.2">
      <c r="A44" s="35" t="s">
        <v>84</v>
      </c>
      <c r="B44" s="16">
        <v>555</v>
      </c>
      <c r="C44" s="17">
        <v>1</v>
      </c>
      <c r="D44" s="18">
        <v>13</v>
      </c>
      <c r="E44" s="14" t="s">
        <v>26</v>
      </c>
      <c r="F44" s="16">
        <v>240</v>
      </c>
      <c r="G44" s="20">
        <v>0</v>
      </c>
    </row>
    <row r="45" spans="1:10" ht="22.5" customHeight="1" x14ac:dyDescent="0.2">
      <c r="A45" s="8" t="s">
        <v>62</v>
      </c>
      <c r="B45" s="9">
        <v>555</v>
      </c>
      <c r="C45" s="12">
        <v>2</v>
      </c>
      <c r="D45" s="13">
        <v>0</v>
      </c>
      <c r="E45" s="10">
        <v>0</v>
      </c>
      <c r="F45" s="9">
        <v>0</v>
      </c>
      <c r="G45" s="19">
        <f>G46</f>
        <v>231900</v>
      </c>
    </row>
    <row r="46" spans="1:10" ht="27.75" customHeight="1" x14ac:dyDescent="0.2">
      <c r="A46" s="8" t="s">
        <v>63</v>
      </c>
      <c r="B46" s="9">
        <v>555</v>
      </c>
      <c r="C46" s="12">
        <v>2</v>
      </c>
      <c r="D46" s="13">
        <v>3</v>
      </c>
      <c r="E46" s="10">
        <v>0</v>
      </c>
      <c r="F46" s="9">
        <v>0</v>
      </c>
      <c r="G46" s="19">
        <f>G47</f>
        <v>231900</v>
      </c>
    </row>
    <row r="47" spans="1:10" ht="39" customHeight="1" x14ac:dyDescent="0.2">
      <c r="A47" s="15" t="s">
        <v>64</v>
      </c>
      <c r="B47" s="16">
        <v>2</v>
      </c>
      <c r="C47" s="17">
        <v>2</v>
      </c>
      <c r="D47" s="17">
        <v>3</v>
      </c>
      <c r="E47" s="18">
        <v>9500051180</v>
      </c>
      <c r="F47" s="14"/>
      <c r="G47" s="33">
        <f>G48+G50</f>
        <v>231900</v>
      </c>
    </row>
    <row r="48" spans="1:10" ht="21.75" customHeight="1" x14ac:dyDescent="0.2">
      <c r="A48" s="15" t="s">
        <v>81</v>
      </c>
      <c r="B48" s="16">
        <v>2</v>
      </c>
      <c r="C48" s="17">
        <v>2</v>
      </c>
      <c r="D48" s="17">
        <v>3</v>
      </c>
      <c r="E48" s="18">
        <v>9500051180</v>
      </c>
      <c r="F48" s="24">
        <v>100</v>
      </c>
      <c r="G48" s="33">
        <f>G49</f>
        <v>220300</v>
      </c>
    </row>
    <row r="49" spans="1:8" ht="21" customHeight="1" x14ac:dyDescent="0.2">
      <c r="A49" s="15" t="s">
        <v>82</v>
      </c>
      <c r="B49" s="16">
        <v>2</v>
      </c>
      <c r="C49" s="17">
        <v>2</v>
      </c>
      <c r="D49" s="17">
        <v>3</v>
      </c>
      <c r="E49" s="18">
        <v>9500051180</v>
      </c>
      <c r="F49" s="25">
        <v>120</v>
      </c>
      <c r="G49" s="33">
        <v>220300</v>
      </c>
    </row>
    <row r="50" spans="1:8" ht="21" customHeight="1" x14ac:dyDescent="0.2">
      <c r="A50" s="34" t="s">
        <v>83</v>
      </c>
      <c r="B50" s="16"/>
      <c r="C50" s="17">
        <v>2</v>
      </c>
      <c r="D50" s="17">
        <v>3</v>
      </c>
      <c r="E50" s="18">
        <v>9500051180</v>
      </c>
      <c r="F50" s="25">
        <v>200</v>
      </c>
      <c r="G50" s="33">
        <f>G51</f>
        <v>11600</v>
      </c>
    </row>
    <row r="51" spans="1:8" ht="21" customHeight="1" x14ac:dyDescent="0.2">
      <c r="A51" s="35" t="s">
        <v>84</v>
      </c>
      <c r="B51" s="16"/>
      <c r="C51" s="17">
        <v>2</v>
      </c>
      <c r="D51" s="17">
        <v>3</v>
      </c>
      <c r="E51" s="18">
        <v>9500051180</v>
      </c>
      <c r="F51" s="25">
        <v>240</v>
      </c>
      <c r="G51" s="33">
        <v>11600</v>
      </c>
    </row>
    <row r="52" spans="1:8" ht="22.5" x14ac:dyDescent="0.2">
      <c r="A52" s="27" t="s">
        <v>27</v>
      </c>
      <c r="B52" s="28">
        <v>555</v>
      </c>
      <c r="C52" s="29">
        <v>3</v>
      </c>
      <c r="D52" s="13">
        <v>0</v>
      </c>
      <c r="E52" s="10">
        <v>0</v>
      </c>
      <c r="F52" s="9">
        <v>0</v>
      </c>
      <c r="G52" s="19">
        <f>G53</f>
        <v>192400</v>
      </c>
    </row>
    <row r="53" spans="1:8" ht="22.5" x14ac:dyDescent="0.2">
      <c r="A53" s="27" t="s">
        <v>28</v>
      </c>
      <c r="B53" s="28">
        <v>555</v>
      </c>
      <c r="C53" s="29">
        <v>3</v>
      </c>
      <c r="D53" s="13">
        <v>9</v>
      </c>
      <c r="E53" s="10">
        <v>0</v>
      </c>
      <c r="F53" s="9">
        <v>0</v>
      </c>
      <c r="G53" s="19">
        <f>G54+G57</f>
        <v>192400</v>
      </c>
    </row>
    <row r="54" spans="1:8" ht="33.75" customHeight="1" x14ac:dyDescent="0.2">
      <c r="A54" s="30" t="s">
        <v>100</v>
      </c>
      <c r="B54" s="28"/>
      <c r="C54" s="32">
        <v>3</v>
      </c>
      <c r="D54" s="18">
        <v>9</v>
      </c>
      <c r="E54" s="14">
        <v>9500022185</v>
      </c>
      <c r="F54" s="16"/>
      <c r="G54" s="20">
        <f>G56</f>
        <v>1000</v>
      </c>
      <c r="H54" s="21"/>
    </row>
    <row r="55" spans="1:8" ht="22.5" x14ac:dyDescent="0.2">
      <c r="A55" s="34" t="s">
        <v>83</v>
      </c>
      <c r="B55" s="28"/>
      <c r="C55" s="32">
        <v>3</v>
      </c>
      <c r="D55" s="18">
        <v>9</v>
      </c>
      <c r="E55" s="14">
        <v>9500022185</v>
      </c>
      <c r="F55" s="16">
        <v>200</v>
      </c>
      <c r="G55" s="20">
        <f>G56</f>
        <v>1000</v>
      </c>
    </row>
    <row r="56" spans="1:8" ht="22.5" x14ac:dyDescent="0.2">
      <c r="A56" s="35" t="s">
        <v>84</v>
      </c>
      <c r="B56" s="28"/>
      <c r="C56" s="32">
        <v>3</v>
      </c>
      <c r="D56" s="18">
        <v>9</v>
      </c>
      <c r="E56" s="14">
        <v>9500022185</v>
      </c>
      <c r="F56" s="16">
        <v>240</v>
      </c>
      <c r="G56" s="20">
        <v>1000</v>
      </c>
    </row>
    <row r="57" spans="1:8" ht="33.75" x14ac:dyDescent="0.2">
      <c r="A57" s="30" t="s">
        <v>29</v>
      </c>
      <c r="B57" s="31">
        <v>555</v>
      </c>
      <c r="C57" s="32">
        <v>3</v>
      </c>
      <c r="D57" s="18">
        <v>9</v>
      </c>
      <c r="E57" s="14" t="s">
        <v>30</v>
      </c>
      <c r="F57" s="16">
        <v>0</v>
      </c>
      <c r="G57" s="20">
        <f>G59</f>
        <v>191400</v>
      </c>
    </row>
    <row r="58" spans="1:8" x14ac:dyDescent="0.2">
      <c r="A58" s="34" t="s">
        <v>87</v>
      </c>
      <c r="B58" s="31"/>
      <c r="C58" s="17">
        <v>3</v>
      </c>
      <c r="D58" s="18">
        <v>9</v>
      </c>
      <c r="E58" s="14" t="s">
        <v>30</v>
      </c>
      <c r="F58" s="16">
        <v>500</v>
      </c>
      <c r="G58" s="20">
        <f>G59</f>
        <v>191400</v>
      </c>
    </row>
    <row r="59" spans="1:8" x14ac:dyDescent="0.2">
      <c r="A59" s="15" t="s">
        <v>17</v>
      </c>
      <c r="B59" s="16">
        <v>555</v>
      </c>
      <c r="C59" s="17">
        <v>3</v>
      </c>
      <c r="D59" s="18">
        <v>9</v>
      </c>
      <c r="E59" s="14" t="s">
        <v>30</v>
      </c>
      <c r="F59" s="16" t="s">
        <v>18</v>
      </c>
      <c r="G59" s="20">
        <v>191400</v>
      </c>
    </row>
    <row r="60" spans="1:8" x14ac:dyDescent="0.2">
      <c r="A60" s="8" t="s">
        <v>31</v>
      </c>
      <c r="B60" s="9">
        <v>555</v>
      </c>
      <c r="C60" s="12">
        <v>4</v>
      </c>
      <c r="D60" s="13">
        <v>0</v>
      </c>
      <c r="E60" s="10">
        <v>0</v>
      </c>
      <c r="F60" s="9">
        <v>0</v>
      </c>
      <c r="G60" s="19">
        <f>G61</f>
        <v>1494500</v>
      </c>
    </row>
    <row r="61" spans="1:8" x14ac:dyDescent="0.2">
      <c r="A61" s="8" t="s">
        <v>32</v>
      </c>
      <c r="B61" s="9">
        <v>555</v>
      </c>
      <c r="C61" s="12">
        <v>4</v>
      </c>
      <c r="D61" s="13">
        <v>9</v>
      </c>
      <c r="E61" s="10">
        <v>0</v>
      </c>
      <c r="F61" s="9">
        <v>0</v>
      </c>
      <c r="G61" s="19">
        <f>G62+G65+G68+G71+G74</f>
        <v>1494500</v>
      </c>
    </row>
    <row r="62" spans="1:8" x14ac:dyDescent="0.2">
      <c r="A62" s="15" t="s">
        <v>33</v>
      </c>
      <c r="B62" s="16">
        <v>555</v>
      </c>
      <c r="C62" s="17">
        <v>4</v>
      </c>
      <c r="D62" s="18">
        <v>9</v>
      </c>
      <c r="E62" s="14" t="s">
        <v>34</v>
      </c>
      <c r="F62" s="16">
        <v>0</v>
      </c>
      <c r="G62" s="20">
        <f>G64</f>
        <v>1492500</v>
      </c>
      <c r="H62" s="21"/>
    </row>
    <row r="63" spans="1:8" ht="22.5" x14ac:dyDescent="0.2">
      <c r="A63" s="34" t="s">
        <v>83</v>
      </c>
      <c r="B63" s="16"/>
      <c r="C63" s="17">
        <v>4</v>
      </c>
      <c r="D63" s="18">
        <v>9</v>
      </c>
      <c r="E63" s="14" t="s">
        <v>34</v>
      </c>
      <c r="F63" s="16">
        <v>200</v>
      </c>
      <c r="G63" s="20">
        <f>G64</f>
        <v>1492500</v>
      </c>
      <c r="H63" s="21"/>
    </row>
    <row r="64" spans="1:8" ht="22.5" x14ac:dyDescent="0.2">
      <c r="A64" s="35" t="s">
        <v>84</v>
      </c>
      <c r="B64" s="16">
        <v>555</v>
      </c>
      <c r="C64" s="17">
        <v>4</v>
      </c>
      <c r="D64" s="18">
        <v>9</v>
      </c>
      <c r="E64" s="14" t="s">
        <v>34</v>
      </c>
      <c r="F64" s="16">
        <v>240</v>
      </c>
      <c r="G64" s="20">
        <v>1492500</v>
      </c>
      <c r="H64" s="21"/>
    </row>
    <row r="65" spans="1:8" ht="22.5" hidden="1" x14ac:dyDescent="0.2">
      <c r="A65" s="15" t="s">
        <v>35</v>
      </c>
      <c r="B65" s="16">
        <v>555</v>
      </c>
      <c r="C65" s="17">
        <v>4</v>
      </c>
      <c r="D65" s="18">
        <v>9</v>
      </c>
      <c r="E65" s="14" t="s">
        <v>36</v>
      </c>
      <c r="F65" s="16">
        <v>0</v>
      </c>
      <c r="G65" s="20">
        <f>G67</f>
        <v>0</v>
      </c>
    </row>
    <row r="66" spans="1:8" ht="22.5" hidden="1" x14ac:dyDescent="0.2">
      <c r="A66" s="34" t="s">
        <v>83</v>
      </c>
      <c r="B66" s="16"/>
      <c r="C66" s="17">
        <v>4</v>
      </c>
      <c r="D66" s="18">
        <v>9</v>
      </c>
      <c r="E66" s="14" t="s">
        <v>36</v>
      </c>
      <c r="F66" s="16">
        <v>200</v>
      </c>
      <c r="G66" s="20">
        <f>G67</f>
        <v>0</v>
      </c>
    </row>
    <row r="67" spans="1:8" ht="22.5" hidden="1" x14ac:dyDescent="0.2">
      <c r="A67" s="35" t="s">
        <v>84</v>
      </c>
      <c r="B67" s="16">
        <v>555</v>
      </c>
      <c r="C67" s="17">
        <v>4</v>
      </c>
      <c r="D67" s="18">
        <v>9</v>
      </c>
      <c r="E67" s="14" t="s">
        <v>36</v>
      </c>
      <c r="F67" s="16">
        <v>240</v>
      </c>
      <c r="G67" s="20">
        <v>0</v>
      </c>
    </row>
    <row r="68" spans="1:8" ht="22.5" hidden="1" x14ac:dyDescent="0.2">
      <c r="A68" s="15" t="s">
        <v>35</v>
      </c>
      <c r="B68" s="16">
        <v>555</v>
      </c>
      <c r="C68" s="17">
        <v>4</v>
      </c>
      <c r="D68" s="18">
        <v>9</v>
      </c>
      <c r="E68" s="14" t="s">
        <v>37</v>
      </c>
      <c r="F68" s="16">
        <v>0</v>
      </c>
      <c r="G68" s="20">
        <f>G70</f>
        <v>0</v>
      </c>
    </row>
    <row r="69" spans="1:8" ht="22.5" hidden="1" x14ac:dyDescent="0.2">
      <c r="A69" s="34" t="s">
        <v>83</v>
      </c>
      <c r="B69" s="16"/>
      <c r="C69" s="17">
        <v>4</v>
      </c>
      <c r="D69" s="18">
        <v>9</v>
      </c>
      <c r="E69" s="14" t="s">
        <v>37</v>
      </c>
      <c r="F69" s="16">
        <v>200</v>
      </c>
      <c r="G69" s="20">
        <f>G70</f>
        <v>0</v>
      </c>
    </row>
    <row r="70" spans="1:8" ht="22.5" hidden="1" x14ac:dyDescent="0.2">
      <c r="A70" s="35" t="s">
        <v>84</v>
      </c>
      <c r="B70" s="16">
        <v>555</v>
      </c>
      <c r="C70" s="17">
        <v>4</v>
      </c>
      <c r="D70" s="18">
        <v>9</v>
      </c>
      <c r="E70" s="14" t="s">
        <v>37</v>
      </c>
      <c r="F70" s="16">
        <v>240</v>
      </c>
      <c r="G70" s="20">
        <v>0</v>
      </c>
    </row>
    <row r="71" spans="1:8" ht="33.75" customHeight="1" x14ac:dyDescent="0.2">
      <c r="A71" s="35" t="s">
        <v>99</v>
      </c>
      <c r="B71" s="16"/>
      <c r="C71" s="17">
        <v>4</v>
      </c>
      <c r="D71" s="18">
        <v>9</v>
      </c>
      <c r="E71" s="14">
        <v>9500044290</v>
      </c>
      <c r="F71" s="16"/>
      <c r="G71" s="20">
        <f>G72</f>
        <v>1000</v>
      </c>
    </row>
    <row r="72" spans="1:8" ht="18" customHeight="1" x14ac:dyDescent="0.2">
      <c r="A72" s="34" t="s">
        <v>83</v>
      </c>
      <c r="B72" s="16"/>
      <c r="C72" s="17">
        <v>4</v>
      </c>
      <c r="D72" s="18">
        <v>9</v>
      </c>
      <c r="E72" s="14">
        <v>9500044290</v>
      </c>
      <c r="F72" s="16">
        <v>200</v>
      </c>
      <c r="G72" s="20">
        <f>G73</f>
        <v>1000</v>
      </c>
    </row>
    <row r="73" spans="1:8" ht="21.75" customHeight="1" x14ac:dyDescent="0.2">
      <c r="A73" s="35" t="s">
        <v>84</v>
      </c>
      <c r="B73" s="16"/>
      <c r="C73" s="17">
        <v>4</v>
      </c>
      <c r="D73" s="18">
        <v>9</v>
      </c>
      <c r="E73" s="14">
        <v>9500044290</v>
      </c>
      <c r="F73" s="16">
        <v>240</v>
      </c>
      <c r="G73" s="20">
        <v>1000</v>
      </c>
    </row>
    <row r="74" spans="1:8" ht="21.75" customHeight="1" x14ac:dyDescent="0.2">
      <c r="A74" s="35" t="s">
        <v>101</v>
      </c>
      <c r="B74" s="16"/>
      <c r="C74" s="17">
        <v>4</v>
      </c>
      <c r="D74" s="18">
        <v>12</v>
      </c>
      <c r="E74" s="14">
        <v>9500014120</v>
      </c>
      <c r="F74" s="16"/>
      <c r="G74" s="20">
        <f>G75</f>
        <v>1000</v>
      </c>
    </row>
    <row r="75" spans="1:8" ht="21.75" customHeight="1" x14ac:dyDescent="0.2">
      <c r="A75" s="34" t="s">
        <v>83</v>
      </c>
      <c r="B75" s="16"/>
      <c r="C75" s="17">
        <v>4</v>
      </c>
      <c r="D75" s="18">
        <v>12</v>
      </c>
      <c r="E75" s="14">
        <v>9500014120</v>
      </c>
      <c r="F75" s="16">
        <v>200</v>
      </c>
      <c r="G75" s="20">
        <f>G76</f>
        <v>1000</v>
      </c>
    </row>
    <row r="76" spans="1:8" ht="21.75" customHeight="1" x14ac:dyDescent="0.2">
      <c r="A76" s="35" t="s">
        <v>84</v>
      </c>
      <c r="B76" s="16"/>
      <c r="C76" s="17">
        <v>4</v>
      </c>
      <c r="D76" s="18">
        <v>12</v>
      </c>
      <c r="E76" s="14">
        <v>9500014120</v>
      </c>
      <c r="F76" s="16">
        <v>240</v>
      </c>
      <c r="G76" s="20">
        <v>1000</v>
      </c>
    </row>
    <row r="77" spans="1:8" ht="13.5" customHeight="1" x14ac:dyDescent="0.2">
      <c r="A77" s="8" t="s">
        <v>38</v>
      </c>
      <c r="B77" s="9">
        <v>555</v>
      </c>
      <c r="C77" s="12">
        <v>5</v>
      </c>
      <c r="D77" s="13">
        <v>0</v>
      </c>
      <c r="E77" s="10">
        <v>0</v>
      </c>
      <c r="F77" s="9">
        <v>0</v>
      </c>
      <c r="G77" s="19">
        <f>G78+G82+G93</f>
        <v>421600</v>
      </c>
      <c r="H77" s="21"/>
    </row>
    <row r="78" spans="1:8" ht="15" customHeight="1" x14ac:dyDescent="0.2">
      <c r="A78" s="8" t="s">
        <v>39</v>
      </c>
      <c r="B78" s="9">
        <v>555</v>
      </c>
      <c r="C78" s="12">
        <v>5</v>
      </c>
      <c r="D78" s="13">
        <v>1</v>
      </c>
      <c r="E78" s="10">
        <v>0</v>
      </c>
      <c r="F78" s="9">
        <v>0</v>
      </c>
      <c r="G78" s="19">
        <f>G79</f>
        <v>25000</v>
      </c>
    </row>
    <row r="79" spans="1:8" ht="16.5" customHeight="1" x14ac:dyDescent="0.2">
      <c r="A79" s="15" t="s">
        <v>40</v>
      </c>
      <c r="B79" s="16">
        <v>555</v>
      </c>
      <c r="C79" s="17">
        <v>5</v>
      </c>
      <c r="D79" s="18">
        <v>1</v>
      </c>
      <c r="E79" s="14" t="s">
        <v>41</v>
      </c>
      <c r="F79" s="16">
        <v>0</v>
      </c>
      <c r="G79" s="20">
        <f>G81</f>
        <v>25000</v>
      </c>
    </row>
    <row r="80" spans="1:8" ht="34.5" customHeight="1" x14ac:dyDescent="0.2">
      <c r="A80" s="34" t="s">
        <v>83</v>
      </c>
      <c r="B80" s="16"/>
      <c r="C80" s="17">
        <v>5</v>
      </c>
      <c r="D80" s="18">
        <v>1</v>
      </c>
      <c r="E80" s="14" t="s">
        <v>41</v>
      </c>
      <c r="F80" s="16">
        <v>200</v>
      </c>
      <c r="G80" s="20">
        <f>G81</f>
        <v>25000</v>
      </c>
    </row>
    <row r="81" spans="1:8" ht="36" customHeight="1" x14ac:dyDescent="0.2">
      <c r="A81" s="35" t="s">
        <v>84</v>
      </c>
      <c r="B81" s="16">
        <v>555</v>
      </c>
      <c r="C81" s="17">
        <v>5</v>
      </c>
      <c r="D81" s="18">
        <v>1</v>
      </c>
      <c r="E81" s="14" t="s">
        <v>41</v>
      </c>
      <c r="F81" s="16">
        <v>240</v>
      </c>
      <c r="G81" s="20">
        <v>25000</v>
      </c>
    </row>
    <row r="82" spans="1:8" x14ac:dyDescent="0.2">
      <c r="A82" s="8" t="s">
        <v>42</v>
      </c>
      <c r="B82" s="9">
        <v>555</v>
      </c>
      <c r="C82" s="12">
        <v>5</v>
      </c>
      <c r="D82" s="13">
        <v>2</v>
      </c>
      <c r="E82" s="10">
        <v>0</v>
      </c>
      <c r="F82" s="9">
        <v>0</v>
      </c>
      <c r="G82" s="19">
        <f>G83</f>
        <v>50000</v>
      </c>
      <c r="H82" s="21"/>
    </row>
    <row r="83" spans="1:8" x14ac:dyDescent="0.2">
      <c r="A83" s="15" t="s">
        <v>43</v>
      </c>
      <c r="B83" s="16">
        <v>555</v>
      </c>
      <c r="C83" s="17">
        <v>5</v>
      </c>
      <c r="D83" s="18">
        <v>2</v>
      </c>
      <c r="E83" s="14" t="s">
        <v>44</v>
      </c>
      <c r="F83" s="16">
        <v>0</v>
      </c>
      <c r="G83" s="20">
        <f>G85+G86</f>
        <v>50000</v>
      </c>
      <c r="H83" s="21"/>
    </row>
    <row r="84" spans="1:8" ht="22.5" x14ac:dyDescent="0.2">
      <c r="A84" s="34" t="s">
        <v>83</v>
      </c>
      <c r="B84" s="16"/>
      <c r="C84" s="17">
        <v>5</v>
      </c>
      <c r="D84" s="18">
        <v>2</v>
      </c>
      <c r="E84" s="14" t="s">
        <v>44</v>
      </c>
      <c r="F84" s="16">
        <v>200</v>
      </c>
      <c r="G84" s="20">
        <f>G85</f>
        <v>50000</v>
      </c>
    </row>
    <row r="85" spans="1:8" ht="22.5" x14ac:dyDescent="0.2">
      <c r="A85" s="35" t="s">
        <v>84</v>
      </c>
      <c r="B85" s="16">
        <v>555</v>
      </c>
      <c r="C85" s="17">
        <v>5</v>
      </c>
      <c r="D85" s="18">
        <v>2</v>
      </c>
      <c r="E85" s="14" t="s">
        <v>44</v>
      </c>
      <c r="F85" s="16">
        <v>240</v>
      </c>
      <c r="G85" s="20">
        <v>50000</v>
      </c>
    </row>
    <row r="86" spans="1:8" ht="22.5" hidden="1" x14ac:dyDescent="0.2">
      <c r="A86" s="15" t="s">
        <v>45</v>
      </c>
      <c r="B86" s="16">
        <v>555</v>
      </c>
      <c r="C86" s="17">
        <v>5</v>
      </c>
      <c r="D86" s="18">
        <v>2</v>
      </c>
      <c r="E86" s="14" t="s">
        <v>44</v>
      </c>
      <c r="F86" s="16" t="s">
        <v>46</v>
      </c>
      <c r="G86" s="20">
        <v>0</v>
      </c>
    </row>
    <row r="87" spans="1:8" ht="53.25" hidden="1" customHeight="1" x14ac:dyDescent="0.2">
      <c r="A87" s="15" t="s">
        <v>75</v>
      </c>
      <c r="B87" s="16">
        <v>555</v>
      </c>
      <c r="C87" s="17">
        <v>5</v>
      </c>
      <c r="D87" s="18">
        <v>2</v>
      </c>
      <c r="E87" s="14">
        <v>9500070810</v>
      </c>
      <c r="F87" s="16"/>
      <c r="G87" s="20" t="str">
        <f>G88</f>
        <v>,</v>
      </c>
    </row>
    <row r="88" spans="1:8" ht="22.5" hidden="1" customHeight="1" x14ac:dyDescent="0.2">
      <c r="A88" s="36" t="s">
        <v>85</v>
      </c>
      <c r="B88" s="16">
        <v>555</v>
      </c>
      <c r="C88" s="17">
        <v>5</v>
      </c>
      <c r="D88" s="18">
        <v>2</v>
      </c>
      <c r="E88" s="14">
        <v>9500070810</v>
      </c>
      <c r="F88" s="16">
        <v>800</v>
      </c>
      <c r="G88" s="20" t="str">
        <f>G89</f>
        <v>,</v>
      </c>
    </row>
    <row r="89" spans="1:8" ht="22.5" hidden="1" customHeight="1" x14ac:dyDescent="0.2">
      <c r="A89" s="36" t="s">
        <v>91</v>
      </c>
      <c r="B89" s="16"/>
      <c r="C89" s="17">
        <v>5</v>
      </c>
      <c r="D89" s="18">
        <v>2</v>
      </c>
      <c r="E89" s="14">
        <v>9500070810</v>
      </c>
      <c r="F89" s="16">
        <v>810</v>
      </c>
      <c r="G89" s="20" t="s">
        <v>96</v>
      </c>
    </row>
    <row r="90" spans="1:8" ht="52.5" hidden="1" customHeight="1" x14ac:dyDescent="0.2">
      <c r="A90" s="15" t="s">
        <v>75</v>
      </c>
      <c r="B90" s="16">
        <v>555</v>
      </c>
      <c r="C90" s="17">
        <v>5</v>
      </c>
      <c r="D90" s="18">
        <v>2</v>
      </c>
      <c r="E90" s="14" t="s">
        <v>74</v>
      </c>
      <c r="F90" s="16"/>
      <c r="G90" s="20">
        <f>G91</f>
        <v>0</v>
      </c>
    </row>
    <row r="91" spans="1:8" ht="22.5" hidden="1" customHeight="1" x14ac:dyDescent="0.2">
      <c r="A91" s="36" t="s">
        <v>85</v>
      </c>
      <c r="B91" s="16">
        <v>555</v>
      </c>
      <c r="C91" s="17">
        <v>5</v>
      </c>
      <c r="D91" s="18">
        <v>2</v>
      </c>
      <c r="E91" s="14" t="s">
        <v>74</v>
      </c>
      <c r="F91" s="16">
        <v>800</v>
      </c>
      <c r="G91" s="20">
        <f>G92</f>
        <v>0</v>
      </c>
    </row>
    <row r="92" spans="1:8" ht="22.5" hidden="1" customHeight="1" x14ac:dyDescent="0.2">
      <c r="A92" s="36" t="s">
        <v>91</v>
      </c>
      <c r="B92" s="16"/>
      <c r="C92" s="17">
        <v>5</v>
      </c>
      <c r="D92" s="18">
        <v>2</v>
      </c>
      <c r="E92" s="14" t="s">
        <v>74</v>
      </c>
      <c r="F92" s="16">
        <v>810</v>
      </c>
      <c r="G92" s="20">
        <v>0</v>
      </c>
    </row>
    <row r="93" spans="1:8" x14ac:dyDescent="0.2">
      <c r="A93" s="8" t="s">
        <v>47</v>
      </c>
      <c r="B93" s="9">
        <v>555</v>
      </c>
      <c r="C93" s="12">
        <v>5</v>
      </c>
      <c r="D93" s="13">
        <v>3</v>
      </c>
      <c r="E93" s="10">
        <v>0</v>
      </c>
      <c r="F93" s="9">
        <v>0</v>
      </c>
      <c r="G93" s="19">
        <f>G94+G97</f>
        <v>346600</v>
      </c>
      <c r="H93" s="21"/>
    </row>
    <row r="94" spans="1:8" x14ac:dyDescent="0.2">
      <c r="A94" s="15" t="s">
        <v>48</v>
      </c>
      <c r="B94" s="16">
        <v>555</v>
      </c>
      <c r="C94" s="17">
        <v>5</v>
      </c>
      <c r="D94" s="18">
        <v>3</v>
      </c>
      <c r="E94" s="14" t="s">
        <v>49</v>
      </c>
      <c r="F94" s="16">
        <v>0</v>
      </c>
      <c r="G94" s="20">
        <f>G96</f>
        <v>346600</v>
      </c>
    </row>
    <row r="95" spans="1:8" ht="22.5" x14ac:dyDescent="0.2">
      <c r="A95" s="34" t="s">
        <v>83</v>
      </c>
      <c r="B95" s="16"/>
      <c r="C95" s="17">
        <v>5</v>
      </c>
      <c r="D95" s="18">
        <v>3</v>
      </c>
      <c r="E95" s="14" t="s">
        <v>49</v>
      </c>
      <c r="F95" s="16">
        <v>200</v>
      </c>
      <c r="G95" s="20">
        <f>G96</f>
        <v>346600</v>
      </c>
    </row>
    <row r="96" spans="1:8" ht="27" customHeight="1" x14ac:dyDescent="0.2">
      <c r="A96" s="35" t="s">
        <v>84</v>
      </c>
      <c r="B96" s="16">
        <v>555</v>
      </c>
      <c r="C96" s="17">
        <v>5</v>
      </c>
      <c r="D96" s="18">
        <v>3</v>
      </c>
      <c r="E96" s="14" t="s">
        <v>49</v>
      </c>
      <c r="F96" s="16">
        <v>240</v>
      </c>
      <c r="G96" s="20">
        <f>346600</f>
        <v>346600</v>
      </c>
    </row>
    <row r="97" spans="1:9" ht="22.5" hidden="1" customHeight="1" x14ac:dyDescent="0.2">
      <c r="A97" s="15" t="s">
        <v>50</v>
      </c>
      <c r="B97" s="16">
        <v>555</v>
      </c>
      <c r="C97" s="17">
        <v>5</v>
      </c>
      <c r="D97" s="18">
        <v>3</v>
      </c>
      <c r="E97" s="14" t="s">
        <v>51</v>
      </c>
      <c r="F97" s="16">
        <v>0</v>
      </c>
      <c r="G97" s="20">
        <f>G99</f>
        <v>0</v>
      </c>
    </row>
    <row r="98" spans="1:9" ht="43.5" hidden="1" customHeight="1" x14ac:dyDescent="0.2">
      <c r="A98" s="34" t="s">
        <v>83</v>
      </c>
      <c r="B98" s="16"/>
      <c r="C98" s="17">
        <v>5</v>
      </c>
      <c r="D98" s="18">
        <v>3</v>
      </c>
      <c r="E98" s="14" t="s">
        <v>51</v>
      </c>
      <c r="F98" s="16">
        <v>200</v>
      </c>
      <c r="G98" s="20">
        <f>G99</f>
        <v>0</v>
      </c>
    </row>
    <row r="99" spans="1:9" ht="42" hidden="1" customHeight="1" x14ac:dyDescent="0.2">
      <c r="A99" s="35" t="s">
        <v>84</v>
      </c>
      <c r="B99" s="16">
        <v>555</v>
      </c>
      <c r="C99" s="17">
        <v>5</v>
      </c>
      <c r="D99" s="18">
        <v>3</v>
      </c>
      <c r="E99" s="14" t="s">
        <v>51</v>
      </c>
      <c r="F99" s="16">
        <v>240</v>
      </c>
      <c r="G99" s="20">
        <v>0</v>
      </c>
    </row>
    <row r="100" spans="1:9" ht="21.75" hidden="1" customHeight="1" x14ac:dyDescent="0.2">
      <c r="A100" s="37" t="s">
        <v>52</v>
      </c>
      <c r="B100" s="16">
        <v>7</v>
      </c>
      <c r="C100" s="12">
        <v>7</v>
      </c>
      <c r="D100" s="13"/>
      <c r="E100" s="10"/>
      <c r="F100" s="9"/>
      <c r="G100" s="19">
        <f>G101</f>
        <v>0</v>
      </c>
    </row>
    <row r="101" spans="1:9" ht="18.75" hidden="1" customHeight="1" x14ac:dyDescent="0.2">
      <c r="A101" s="35" t="s">
        <v>53</v>
      </c>
      <c r="B101" s="16">
        <v>7</v>
      </c>
      <c r="C101" s="17">
        <v>7</v>
      </c>
      <c r="D101" s="18"/>
      <c r="E101" s="18">
        <v>9500023190</v>
      </c>
      <c r="F101" s="16"/>
      <c r="G101" s="20">
        <f>G102+G104</f>
        <v>0</v>
      </c>
    </row>
    <row r="102" spans="1:9" ht="18.75" hidden="1" customHeight="1" x14ac:dyDescent="0.2">
      <c r="A102" s="15" t="s">
        <v>69</v>
      </c>
      <c r="B102" s="16"/>
      <c r="C102" s="17">
        <v>7</v>
      </c>
      <c r="D102" s="18">
        <v>7</v>
      </c>
      <c r="E102" s="18">
        <v>9500023190</v>
      </c>
      <c r="F102" s="16">
        <v>100</v>
      </c>
      <c r="G102" s="20">
        <f>G103</f>
        <v>0</v>
      </c>
    </row>
    <row r="103" spans="1:9" ht="18.75" hidden="1" customHeight="1" x14ac:dyDescent="0.2">
      <c r="A103" s="15" t="s">
        <v>90</v>
      </c>
      <c r="B103" s="16"/>
      <c r="C103" s="17">
        <v>7</v>
      </c>
      <c r="D103" s="18">
        <v>7</v>
      </c>
      <c r="E103" s="18">
        <v>9500023190</v>
      </c>
      <c r="F103" s="16">
        <v>110</v>
      </c>
      <c r="G103" s="20">
        <v>0</v>
      </c>
    </row>
    <row r="104" spans="1:9" ht="36.75" hidden="1" customHeight="1" x14ac:dyDescent="0.2">
      <c r="A104" s="34" t="s">
        <v>83</v>
      </c>
      <c r="B104" s="16">
        <v>7</v>
      </c>
      <c r="C104" s="17">
        <v>7</v>
      </c>
      <c r="D104" s="18">
        <v>7</v>
      </c>
      <c r="E104" s="18">
        <v>9500023190</v>
      </c>
      <c r="F104" s="16">
        <v>200</v>
      </c>
      <c r="G104" s="20">
        <f>G105</f>
        <v>0</v>
      </c>
    </row>
    <row r="105" spans="1:9" ht="36" hidden="1" customHeight="1" x14ac:dyDescent="0.2">
      <c r="A105" s="35" t="s">
        <v>84</v>
      </c>
      <c r="B105" s="16">
        <v>7</v>
      </c>
      <c r="C105" s="17">
        <v>7</v>
      </c>
      <c r="D105" s="18">
        <v>7</v>
      </c>
      <c r="E105" s="18">
        <v>9500023190</v>
      </c>
      <c r="F105" s="16">
        <v>240</v>
      </c>
      <c r="G105" s="20">
        <v>0</v>
      </c>
      <c r="H105" s="21"/>
    </row>
    <row r="106" spans="1:9" x14ac:dyDescent="0.2">
      <c r="A106" s="8" t="s">
        <v>65</v>
      </c>
      <c r="B106" s="9">
        <v>555</v>
      </c>
      <c r="C106" s="12">
        <v>8</v>
      </c>
      <c r="D106" s="13">
        <v>0</v>
      </c>
      <c r="E106" s="10">
        <v>0</v>
      </c>
      <c r="F106" s="9">
        <v>0</v>
      </c>
      <c r="G106" s="19">
        <f>G107</f>
        <v>10703656</v>
      </c>
      <c r="H106" s="41"/>
    </row>
    <row r="107" spans="1:9" x14ac:dyDescent="0.2">
      <c r="A107" s="8" t="s">
        <v>66</v>
      </c>
      <c r="B107" s="9">
        <v>555</v>
      </c>
      <c r="C107" s="12">
        <v>8</v>
      </c>
      <c r="D107" s="13">
        <v>1</v>
      </c>
      <c r="E107" s="10">
        <v>0</v>
      </c>
      <c r="F107" s="9">
        <v>0</v>
      </c>
      <c r="G107" s="19">
        <f>G108+G111+G116</f>
        <v>10703656</v>
      </c>
    </row>
    <row r="108" spans="1:9" x14ac:dyDescent="0.2">
      <c r="A108" s="15" t="s">
        <v>67</v>
      </c>
      <c r="B108" s="16">
        <v>555</v>
      </c>
      <c r="C108" s="17">
        <v>8</v>
      </c>
      <c r="D108" s="18">
        <v>1</v>
      </c>
      <c r="E108" s="14" t="s">
        <v>68</v>
      </c>
      <c r="F108" s="16">
        <v>0</v>
      </c>
      <c r="G108" s="20">
        <f>G109</f>
        <v>9682700</v>
      </c>
      <c r="H108" s="21"/>
    </row>
    <row r="109" spans="1:9" ht="15.75" customHeight="1" x14ac:dyDescent="0.2">
      <c r="A109" s="15" t="s">
        <v>69</v>
      </c>
      <c r="B109" s="16">
        <v>555</v>
      </c>
      <c r="C109" s="17">
        <v>8</v>
      </c>
      <c r="D109" s="18">
        <v>1</v>
      </c>
      <c r="E109" s="14" t="s">
        <v>68</v>
      </c>
      <c r="F109" s="16">
        <v>100</v>
      </c>
      <c r="G109" s="20">
        <f>G110</f>
        <v>9682700</v>
      </c>
    </row>
    <row r="110" spans="1:9" ht="15.75" customHeight="1" x14ac:dyDescent="0.2">
      <c r="A110" s="15" t="s">
        <v>90</v>
      </c>
      <c r="B110" s="16"/>
      <c r="C110" s="17">
        <v>8</v>
      </c>
      <c r="D110" s="18">
        <v>1</v>
      </c>
      <c r="E110" s="14" t="s">
        <v>68</v>
      </c>
      <c r="F110" s="16">
        <v>110</v>
      </c>
      <c r="G110" s="20">
        <f>7436800+2245900</f>
        <v>9682700</v>
      </c>
    </row>
    <row r="111" spans="1:9" x14ac:dyDescent="0.2">
      <c r="A111" s="15" t="s">
        <v>70</v>
      </c>
      <c r="B111" s="16">
        <v>555</v>
      </c>
      <c r="C111" s="17">
        <v>8</v>
      </c>
      <c r="D111" s="18">
        <v>1</v>
      </c>
      <c r="E111" s="14" t="s">
        <v>71</v>
      </c>
      <c r="F111" s="16">
        <v>0</v>
      </c>
      <c r="G111" s="20">
        <f>G112+G114</f>
        <v>1020956</v>
      </c>
      <c r="I111" s="21"/>
    </row>
    <row r="112" spans="1:9" ht="22.5" x14ac:dyDescent="0.2">
      <c r="A112" s="34" t="s">
        <v>83</v>
      </c>
      <c r="B112" s="16"/>
      <c r="C112" s="17">
        <v>8</v>
      </c>
      <c r="D112" s="18">
        <v>1</v>
      </c>
      <c r="E112" s="14" t="s">
        <v>71</v>
      </c>
      <c r="F112" s="16">
        <v>200</v>
      </c>
      <c r="G112" s="20">
        <f>G113</f>
        <v>978956</v>
      </c>
      <c r="I112" s="21"/>
    </row>
    <row r="113" spans="1:9" ht="22.5" x14ac:dyDescent="0.2">
      <c r="A113" s="35" t="s">
        <v>84</v>
      </c>
      <c r="B113" s="16"/>
      <c r="C113" s="17">
        <v>8</v>
      </c>
      <c r="D113" s="18">
        <v>1</v>
      </c>
      <c r="E113" s="14" t="s">
        <v>71</v>
      </c>
      <c r="F113" s="16">
        <v>240</v>
      </c>
      <c r="G113" s="20">
        <f>98700+3000+20000+33700+343200+387400+92956</f>
        <v>978956</v>
      </c>
      <c r="H113" s="21"/>
      <c r="I113" s="21"/>
    </row>
    <row r="114" spans="1:9" x14ac:dyDescent="0.2">
      <c r="A114" s="36" t="s">
        <v>85</v>
      </c>
      <c r="B114" s="16"/>
      <c r="C114" s="17">
        <v>8</v>
      </c>
      <c r="D114" s="18">
        <v>1</v>
      </c>
      <c r="E114" s="14" t="s">
        <v>71</v>
      </c>
      <c r="F114" s="16">
        <v>800</v>
      </c>
      <c r="G114" s="20">
        <f>G115</f>
        <v>42000</v>
      </c>
      <c r="H114" s="21"/>
      <c r="I114" s="21"/>
    </row>
    <row r="115" spans="1:9" x14ac:dyDescent="0.2">
      <c r="A115" s="35" t="s">
        <v>86</v>
      </c>
      <c r="B115" s="16"/>
      <c r="C115" s="17">
        <v>8</v>
      </c>
      <c r="D115" s="18">
        <v>1</v>
      </c>
      <c r="E115" s="14" t="s">
        <v>71</v>
      </c>
      <c r="F115" s="16">
        <v>850</v>
      </c>
      <c r="G115" s="20">
        <f>7000+35000</f>
        <v>42000</v>
      </c>
      <c r="H115" s="21"/>
      <c r="I115" s="21"/>
    </row>
    <row r="116" spans="1:9" ht="33.75" hidden="1" x14ac:dyDescent="0.2">
      <c r="A116" s="15" t="s">
        <v>72</v>
      </c>
      <c r="B116" s="16">
        <v>555</v>
      </c>
      <c r="C116" s="17">
        <v>8</v>
      </c>
      <c r="D116" s="18">
        <v>1</v>
      </c>
      <c r="E116" s="14" t="s">
        <v>73</v>
      </c>
      <c r="F116" s="16">
        <v>0</v>
      </c>
      <c r="G116" s="20">
        <v>0</v>
      </c>
    </row>
    <row r="117" spans="1:9" hidden="1" x14ac:dyDescent="0.2">
      <c r="A117" s="15" t="s">
        <v>69</v>
      </c>
      <c r="B117" s="16"/>
      <c r="C117" s="17">
        <v>8</v>
      </c>
      <c r="D117" s="18">
        <v>1</v>
      </c>
      <c r="E117" s="14" t="s">
        <v>73</v>
      </c>
      <c r="F117" s="16">
        <v>100</v>
      </c>
      <c r="G117" s="20">
        <v>0</v>
      </c>
    </row>
    <row r="118" spans="1:9" x14ac:dyDescent="0.2">
      <c r="A118" s="8" t="s">
        <v>54</v>
      </c>
      <c r="B118" s="9">
        <v>555</v>
      </c>
      <c r="C118" s="12">
        <v>10</v>
      </c>
      <c r="D118" s="13">
        <v>0</v>
      </c>
      <c r="E118" s="10">
        <v>0</v>
      </c>
      <c r="F118" s="9">
        <v>0</v>
      </c>
      <c r="G118" s="19">
        <f>G119</f>
        <v>68400</v>
      </c>
    </row>
    <row r="119" spans="1:9" x14ac:dyDescent="0.2">
      <c r="A119" s="8" t="s">
        <v>55</v>
      </c>
      <c r="B119" s="9">
        <v>555</v>
      </c>
      <c r="C119" s="12">
        <v>10</v>
      </c>
      <c r="D119" s="13">
        <v>1</v>
      </c>
      <c r="E119" s="10">
        <v>0</v>
      </c>
      <c r="F119" s="9">
        <v>0</v>
      </c>
      <c r="G119" s="19">
        <f>G120</f>
        <v>68400</v>
      </c>
    </row>
    <row r="120" spans="1:9" x14ac:dyDescent="0.2">
      <c r="A120" s="15" t="s">
        <v>56</v>
      </c>
      <c r="B120" s="16">
        <v>555</v>
      </c>
      <c r="C120" s="17">
        <v>10</v>
      </c>
      <c r="D120" s="18">
        <v>1</v>
      </c>
      <c r="E120" s="14" t="s">
        <v>57</v>
      </c>
      <c r="F120" s="16">
        <v>0</v>
      </c>
      <c r="G120" s="20">
        <f>G121</f>
        <v>68400</v>
      </c>
    </row>
    <row r="121" spans="1:9" x14ac:dyDescent="0.2">
      <c r="A121" s="34" t="s">
        <v>88</v>
      </c>
      <c r="B121" s="16"/>
      <c r="C121" s="17">
        <v>10</v>
      </c>
      <c r="D121" s="18">
        <v>1</v>
      </c>
      <c r="E121" s="14" t="s">
        <v>57</v>
      </c>
      <c r="F121" s="16">
        <v>300</v>
      </c>
      <c r="G121" s="20">
        <f>G122</f>
        <v>68400</v>
      </c>
    </row>
    <row r="122" spans="1:9" ht="29.25" customHeight="1" x14ac:dyDescent="0.2">
      <c r="A122" s="34" t="s">
        <v>89</v>
      </c>
      <c r="B122" s="16">
        <v>555</v>
      </c>
      <c r="C122" s="17">
        <v>10</v>
      </c>
      <c r="D122" s="18">
        <v>1</v>
      </c>
      <c r="E122" s="14" t="s">
        <v>57</v>
      </c>
      <c r="F122" s="16">
        <v>320</v>
      </c>
      <c r="G122" s="20">
        <v>68400</v>
      </c>
    </row>
    <row r="123" spans="1:9" ht="22.5" x14ac:dyDescent="0.2">
      <c r="A123" s="8" t="s">
        <v>58</v>
      </c>
      <c r="B123" s="9">
        <v>555</v>
      </c>
      <c r="C123" s="12">
        <v>14</v>
      </c>
      <c r="D123" s="13">
        <v>0</v>
      </c>
      <c r="E123" s="10">
        <v>0</v>
      </c>
      <c r="F123" s="9">
        <v>0</v>
      </c>
      <c r="G123" s="19">
        <f>G124</f>
        <v>39700</v>
      </c>
    </row>
    <row r="124" spans="1:9" x14ac:dyDescent="0.2">
      <c r="A124" s="8" t="s">
        <v>59</v>
      </c>
      <c r="B124" s="9">
        <v>555</v>
      </c>
      <c r="C124" s="12">
        <v>14</v>
      </c>
      <c r="D124" s="13">
        <v>3</v>
      </c>
      <c r="E124" s="10">
        <v>0</v>
      </c>
      <c r="F124" s="9">
        <v>0</v>
      </c>
      <c r="G124" s="19">
        <f>G125</f>
        <v>39700</v>
      </c>
    </row>
    <row r="125" spans="1:9" ht="22.5" x14ac:dyDescent="0.2">
      <c r="A125" s="15" t="s">
        <v>60</v>
      </c>
      <c r="B125" s="16">
        <v>555</v>
      </c>
      <c r="C125" s="17">
        <v>14</v>
      </c>
      <c r="D125" s="18">
        <v>3</v>
      </c>
      <c r="E125" s="14" t="s">
        <v>61</v>
      </c>
      <c r="F125" s="16">
        <v>0</v>
      </c>
      <c r="G125" s="20">
        <f>G127</f>
        <v>39700</v>
      </c>
    </row>
    <row r="126" spans="1:9" x14ac:dyDescent="0.2">
      <c r="A126" s="34" t="s">
        <v>87</v>
      </c>
      <c r="B126" s="16"/>
      <c r="C126" s="17">
        <v>14</v>
      </c>
      <c r="D126" s="18">
        <v>3</v>
      </c>
      <c r="E126" s="14" t="s">
        <v>61</v>
      </c>
      <c r="F126" s="16">
        <v>500</v>
      </c>
      <c r="G126" s="20">
        <f>G127</f>
        <v>39700</v>
      </c>
    </row>
    <row r="127" spans="1:9" ht="17.25" customHeight="1" x14ac:dyDescent="0.2">
      <c r="A127" s="15" t="s">
        <v>17</v>
      </c>
      <c r="B127" s="16">
        <v>555</v>
      </c>
      <c r="C127" s="17">
        <v>14</v>
      </c>
      <c r="D127" s="18">
        <v>3</v>
      </c>
      <c r="E127" s="14" t="s">
        <v>61</v>
      </c>
      <c r="F127" s="16" t="s">
        <v>18</v>
      </c>
      <c r="G127" s="20">
        <v>39700</v>
      </c>
    </row>
  </sheetData>
  <autoFilter ref="A14:GE14"/>
  <mergeCells count="11">
    <mergeCell ref="B1:G5"/>
    <mergeCell ref="A13:A14"/>
    <mergeCell ref="A8:G8"/>
    <mergeCell ref="A9:G9"/>
    <mergeCell ref="A10:G10"/>
    <mergeCell ref="A11:G11"/>
    <mergeCell ref="G13:G14"/>
    <mergeCell ref="C13:C14"/>
    <mergeCell ref="D13:D14"/>
    <mergeCell ref="E13:E14"/>
    <mergeCell ref="F13:F14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2020-21</vt:lpstr>
      <vt:lpstr>2019</vt:lpstr>
      <vt:lpstr>'2019'!Заголовки_для_печати</vt:lpstr>
      <vt:lpstr>'2020-21'!Заголовки_для_печати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2017-11-15T11:03:52Z</cp:lastPrinted>
  <dcterms:created xsi:type="dcterms:W3CDTF">2016-08-19T04:36:13Z</dcterms:created>
  <dcterms:modified xsi:type="dcterms:W3CDTF">2018-11-16T08:08:18Z</dcterms:modified>
</cp:coreProperties>
</file>